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BEZMKAP\Desktop\ORTAK SINAV\"/>
    </mc:Choice>
  </mc:AlternateContent>
  <xr:revisionPtr revIDLastSave="0" documentId="13_ncr:1_{20CD117D-C5BE-4A31-99FA-87F62E21B5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LASİK ANALİZ" sheetId="1" r:id="rId1"/>
    <sheet name="LİSTELER" sheetId="2" state="hidden" r:id="rId2"/>
  </sheets>
  <definedNames>
    <definedName name="_xlnm.Print_Area" localSheetId="0">'KLASİK ANALİZ'!$A$1:$Y$69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Y21" i="1" l="1"/>
  <c r="Y30" i="1" l="1"/>
  <c r="Z30" i="1" s="1"/>
  <c r="Y32" i="1"/>
  <c r="Z32" i="1" s="1"/>
  <c r="Y29" i="1"/>
  <c r="Z29" i="1" s="1"/>
  <c r="Y31" i="1" l="1"/>
  <c r="Z31" i="1" s="1"/>
  <c r="Y33" i="1" l="1"/>
  <c r="Z33" i="1" s="1"/>
  <c r="Y34" i="1" l="1"/>
  <c r="Z34" i="1" s="1"/>
  <c r="Y35" i="1"/>
  <c r="Z35" i="1" s="1"/>
  <c r="Y36" i="1" l="1"/>
  <c r="Z36" i="1" s="1"/>
  <c r="Y37" i="1" l="1"/>
  <c r="Z37" i="1" s="1"/>
  <c r="Y38" i="1" l="1"/>
  <c r="Z38" i="1" s="1"/>
  <c r="Y39" i="1" l="1"/>
  <c r="Z39" i="1" s="1"/>
  <c r="Y40" i="1" l="1"/>
  <c r="Z40" i="1" s="1"/>
  <c r="Y41" i="1" l="1"/>
  <c r="Z41" i="1" s="1"/>
  <c r="Y42" i="1" l="1"/>
  <c r="Z42" i="1" s="1"/>
  <c r="Y43" i="1" l="1"/>
  <c r="Z43" i="1" s="1"/>
  <c r="Y44" i="1" l="1"/>
  <c r="Z44" i="1" s="1"/>
  <c r="Y45" i="1" l="1"/>
  <c r="Z45" i="1" s="1"/>
  <c r="Y46" i="1" l="1"/>
  <c r="Z46" i="1" s="1"/>
  <c r="Y47" i="1" l="1"/>
  <c r="Z47" i="1" s="1"/>
  <c r="Y48" i="1" l="1"/>
  <c r="Z48" i="1" s="1"/>
  <c r="Y49" i="1" l="1"/>
  <c r="Z49" i="1" s="1"/>
  <c r="Y50" i="1"/>
  <c r="Z50" i="1" s="1"/>
  <c r="Y51" i="1" l="1"/>
  <c r="Z51" i="1" s="1"/>
  <c r="Y52" i="1" l="1"/>
  <c r="Z52" i="1" s="1"/>
  <c r="Y55" i="1" l="1"/>
  <c r="Z55" i="1" s="1"/>
  <c r="Y53" i="1"/>
  <c r="Z53" i="1" s="1"/>
  <c r="Y56" i="1" l="1"/>
  <c r="Z56" i="1" s="1"/>
  <c r="Y54" i="1"/>
  <c r="Z54" i="1" s="1"/>
  <c r="Y57" i="1" l="1"/>
  <c r="Z57" i="1" s="1"/>
  <c r="Y58" i="1"/>
  <c r="Z58" i="1" s="1"/>
  <c r="Y59" i="1" l="1"/>
  <c r="Z59" i="1" s="1"/>
  <c r="Y60" i="1" l="1"/>
  <c r="Z60" i="1" s="1"/>
  <c r="Y61" i="1" l="1"/>
  <c r="Z61" i="1" s="1"/>
  <c r="Y62" i="1" l="1"/>
  <c r="Z62" i="1" s="1"/>
  <c r="Y63" i="1" l="1"/>
  <c r="Z63" i="1" s="1"/>
  <c r="Y64" i="1" l="1"/>
  <c r="Z64" i="1" s="1"/>
  <c r="Y65" i="1" l="1"/>
  <c r="Z65" i="1" s="1"/>
  <c r="Y66" i="1" l="1"/>
  <c r="Z66" i="1" s="1"/>
  <c r="Y67" i="1" l="1"/>
  <c r="Y68" i="1" l="1"/>
  <c r="Z68" i="1" s="1"/>
  <c r="X22" i="1" l="1"/>
  <c r="T22" i="1"/>
  <c r="P22" i="1"/>
  <c r="L22" i="1"/>
  <c r="H22" i="1"/>
  <c r="W22" i="1"/>
  <c r="S22" i="1"/>
  <c r="O22" i="1"/>
  <c r="K22" i="1"/>
  <c r="G22" i="1"/>
  <c r="V22" i="1"/>
  <c r="R22" i="1"/>
  <c r="N22" i="1"/>
  <c r="J22" i="1"/>
  <c r="F22" i="1"/>
  <c r="U22" i="1"/>
  <c r="Q22" i="1"/>
  <c r="M22" i="1"/>
  <c r="I22" i="1"/>
  <c r="E22" i="1"/>
  <c r="Y69" i="1"/>
  <c r="Z69" i="1" s="1"/>
  <c r="S7" i="1"/>
  <c r="V23" i="1" l="1"/>
  <c r="Q23" i="1"/>
  <c r="U23" i="1"/>
  <c r="R23" i="1"/>
  <c r="O23" i="1"/>
  <c r="S23" i="1"/>
  <c r="P23" i="1"/>
  <c r="W23" i="1"/>
  <c r="T23" i="1"/>
  <c r="X23" i="1"/>
  <c r="Y22" i="1"/>
  <c r="G11" i="1"/>
  <c r="G9" i="1"/>
  <c r="S9" i="1"/>
  <c r="G10" i="1"/>
  <c r="S8" i="1"/>
  <c r="S10" i="1" s="1"/>
  <c r="G8" i="1"/>
  <c r="G12" i="1"/>
  <c r="L24" i="1"/>
  <c r="H25" i="1"/>
  <c r="H26" i="1" s="1"/>
  <c r="Q25" i="1"/>
  <c r="Q26" i="1" s="1"/>
  <c r="O25" i="1"/>
  <c r="O26" i="1" s="1"/>
  <c r="P24" i="1"/>
  <c r="X24" i="1"/>
  <c r="R25" i="1"/>
  <c r="R26" i="1" s="1"/>
  <c r="K24" i="1"/>
  <c r="I25" i="1"/>
  <c r="I26" i="1" s="1"/>
  <c r="I24" i="1"/>
  <c r="N24" i="1"/>
  <c r="M23" i="1"/>
  <c r="L23" i="1"/>
  <c r="M24" i="1"/>
  <c r="L25" i="1"/>
  <c r="L26" i="1" s="1"/>
  <c r="U25" i="1"/>
  <c r="U26" i="1" s="1"/>
  <c r="H24" i="1"/>
  <c r="K25" i="1"/>
  <c r="K26" i="1" s="1"/>
  <c r="X25" i="1"/>
  <c r="X26" i="1" s="1"/>
  <c r="W24" i="1"/>
  <c r="U24" i="1"/>
  <c r="I23" i="1"/>
  <c r="E23" i="1"/>
  <c r="J25" i="1"/>
  <c r="J26" i="1" s="1"/>
  <c r="S25" i="1"/>
  <c r="S26" i="1" s="1"/>
  <c r="F24" i="1"/>
  <c r="R24" i="1"/>
  <c r="G25" i="1"/>
  <c r="G26" i="1" s="1"/>
  <c r="V25" i="1"/>
  <c r="V26" i="1" s="1"/>
  <c r="S24" i="1"/>
  <c r="M25" i="1"/>
  <c r="M26" i="1" s="1"/>
  <c r="Q24" i="1"/>
  <c r="G23" i="1"/>
  <c r="F23" i="1"/>
  <c r="N23" i="1"/>
  <c r="T24" i="1"/>
  <c r="T25" i="1"/>
  <c r="T26" i="1" s="1"/>
  <c r="H23" i="1"/>
  <c r="W25" i="1"/>
  <c r="W26" i="1" s="1"/>
  <c r="V24" i="1"/>
  <c r="G24" i="1"/>
  <c r="O24" i="1"/>
  <c r="K23" i="1"/>
  <c r="F25" i="1"/>
  <c r="F26" i="1" s="1"/>
  <c r="N25" i="1"/>
  <c r="N26" i="1" s="1"/>
  <c r="J24" i="1"/>
  <c r="P25" i="1"/>
  <c r="P26" i="1" s="1"/>
  <c r="E25" i="1"/>
  <c r="E26" i="1" s="1"/>
  <c r="E24" i="1"/>
  <c r="J23" i="1"/>
  <c r="Y9" i="1"/>
  <c r="Y10" i="1"/>
  <c r="Y7" i="1"/>
  <c r="Y8" i="1"/>
  <c r="U11" i="1" l="1"/>
  <c r="U12" i="1" s="1"/>
  <c r="A15" i="1" s="1"/>
  <c r="Y25" i="1"/>
  <c r="Y24" i="1"/>
  <c r="Y23" i="1"/>
</calcChain>
</file>

<file path=xl/sharedStrings.xml><?xml version="1.0" encoding="utf-8"?>
<sst xmlns="http://schemas.openxmlformats.org/spreadsheetml/2006/main" count="60" uniqueCount="57">
  <si>
    <t>OKUL ADI:</t>
  </si>
  <si>
    <t>ÖĞRETİM YILI:</t>
  </si>
  <si>
    <t>SINIF:</t>
  </si>
  <si>
    <t>DERS:</t>
  </si>
  <si>
    <t>ÖĞRETMEN ADI:</t>
  </si>
  <si>
    <t>DÖNEM:</t>
  </si>
  <si>
    <t>SINAV NO:</t>
  </si>
  <si>
    <t>SORULAR</t>
  </si>
  <si>
    <t>KONU VE KAZANIMLAR</t>
  </si>
  <si>
    <t>PUAN DEĞERLERİ</t>
  </si>
  <si>
    <t>PUAN DAĞILIMI</t>
  </si>
  <si>
    <t>50 - 59 ARASI</t>
  </si>
  <si>
    <t>60 - 69 ARASI</t>
  </si>
  <si>
    <t>70 - 84 ARASI</t>
  </si>
  <si>
    <t>0 - 49 ARASI</t>
  </si>
  <si>
    <t>85 - 100 ARASI</t>
  </si>
  <si>
    <t>BAŞARILI :</t>
  </si>
  <si>
    <t>BAŞARISIZ :</t>
  </si>
  <si>
    <t>ÖĞRENCİ SAYISI :</t>
  </si>
  <si>
    <t>BAŞARI ORANI :</t>
  </si>
  <si>
    <t>ARİTMETİK ORTALAMA :</t>
  </si>
  <si>
    <t>MEDYAN (ORTANCA) :</t>
  </si>
  <si>
    <t>RANJ (DİZİ GENİŞLİĞİ) :</t>
  </si>
  <si>
    <t>STANDART SAPMA :</t>
  </si>
  <si>
    <t>SINAVIN ZORLUK DERECESİ :</t>
  </si>
  <si>
    <t>ÇARPIKLIK DEĞERİ :</t>
  </si>
  <si>
    <t>AÇIKLAMA :</t>
  </si>
  <si>
    <t>SORUYA CEVAP VEREN ÖĞRENCİ SAYISI:</t>
  </si>
  <si>
    <t>SORUNUN CEVAPLANMA YÜZDESİ:</t>
  </si>
  <si>
    <t>SORUDAN ALINAN ORT. PUAN:</t>
  </si>
  <si>
    <t>SORUYA CEVAP VERMEYEN ÖĞRENCİ SAYISI:</t>
  </si>
  <si>
    <t>SIRA</t>
  </si>
  <si>
    <t>NO</t>
  </si>
  <si>
    <t>AD SOYAD</t>
  </si>
  <si>
    <t>PUANI</t>
  </si>
  <si>
    <t>ÖĞRENCİLERİN SORULARA VERDİĞİ CEVAPLARIN PUAN DEĞERLERİ</t>
  </si>
  <si>
    <t>……/……/20……</t>
  </si>
  <si>
    <t xml:space="preserve">İmza </t>
  </si>
  <si>
    <t>TOPLAM / ORTALAMA</t>
  </si>
  <si>
    <t>KONU ANALİZİ</t>
  </si>
  <si>
    <t>KLASİK SINAV ANALİZİ</t>
  </si>
  <si>
    <t xml:space="preserve">KONU1 </t>
  </si>
  <si>
    <t>KONU2</t>
  </si>
  <si>
    <t>KONU3</t>
  </si>
  <si>
    <t>KONU4</t>
  </si>
  <si>
    <t>KONU5</t>
  </si>
  <si>
    <t>KONU6</t>
  </si>
  <si>
    <t>KONU7</t>
  </si>
  <si>
    <t>KONU8</t>
  </si>
  <si>
    <t>KONU9</t>
  </si>
  <si>
    <t>KONU10</t>
  </si>
  <si>
    <t>SINAV 
DURUMU</t>
  </si>
  <si>
    <t>2023-2024</t>
  </si>
  <si>
    <t>1. DÖNEM</t>
  </si>
  <si>
    <t>MATEMATİK</t>
  </si>
  <si>
    <t>bk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</si>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</sst>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theme="1"/>
      <name val="Arial Black"/>
      <family val="2"/>
      <charset val="162"/>
    </font>
    <font>
      <b/>
      <sz val="11"/>
      <name val="Calibri"/>
      <family val="2"/>
      <charset val="162"/>
      <scheme val="minor"/>
    </font>
    <font>
      <b/>
      <sz val="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2" borderId="6" xfId="0" applyFont="1" applyFill="1" applyBorder="1" applyAlignment="1">
      <alignment shrinkToFit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164" fontId="4" fillId="0" borderId="15" xfId="0" applyNumberFormat="1" applyFont="1" applyBorder="1" applyAlignment="1" applyProtection="1">
      <alignment horizontal="left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4" fillId="0" borderId="17" xfId="0" applyFont="1" applyBorder="1" applyAlignment="1" applyProtection="1">
      <alignment horizontal="left" shrinkToFit="1"/>
      <protection hidden="1"/>
    </xf>
    <xf numFmtId="2" fontId="4" fillId="0" borderId="13" xfId="0" applyNumberFormat="1" applyFont="1" applyBorder="1" applyAlignment="1" applyProtection="1">
      <alignment horizontal="left" vertical="center" shrinkToFit="1"/>
      <protection hidden="1"/>
    </xf>
    <xf numFmtId="164" fontId="4" fillId="0" borderId="19" xfId="0" applyNumberFormat="1" applyFont="1" applyBorder="1" applyAlignment="1" applyProtection="1">
      <alignment horizontal="left" shrinkToFit="1"/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4" borderId="6" xfId="0" applyFont="1" applyFill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164" fontId="5" fillId="4" borderId="6" xfId="0" applyNumberFormat="1" applyFont="1" applyFill="1" applyBorder="1" applyAlignment="1" applyProtection="1">
      <alignment horizontal="center" vertical="center" shrinkToFit="1"/>
      <protection hidden="1"/>
    </xf>
    <xf numFmtId="164" fontId="5" fillId="4" borderId="7" xfId="0" applyNumberFormat="1" applyFont="1" applyFill="1" applyBorder="1" applyAlignment="1" applyProtection="1">
      <alignment horizontal="center" vertical="center" shrinkToFit="1"/>
      <protection hidden="1"/>
    </xf>
    <xf numFmtId="164" fontId="5" fillId="5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9" fillId="9" borderId="7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 shrinkToFit="1"/>
      <protection hidden="1"/>
    </xf>
    <xf numFmtId="164" fontId="5" fillId="5" borderId="7" xfId="0" applyNumberFormat="1" applyFont="1" applyFill="1" applyBorder="1" applyAlignment="1" applyProtection="1">
      <alignment horizontal="center" vertical="center" shrinkToFit="1"/>
      <protection hidden="1"/>
    </xf>
    <xf numFmtId="164" fontId="5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shrinkToFit="1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textRotation="90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right" vertical="center" shrinkToFit="1"/>
      <protection hidden="1"/>
    </xf>
    <xf numFmtId="0" fontId="5" fillId="4" borderId="12" xfId="0" applyFont="1" applyFill="1" applyBorder="1" applyAlignment="1" applyProtection="1">
      <alignment horizontal="right" vertical="center" shrinkToFit="1"/>
      <protection hidden="1"/>
    </xf>
    <xf numFmtId="0" fontId="5" fillId="4" borderId="21" xfId="0" applyFont="1" applyFill="1" applyBorder="1" applyAlignment="1" applyProtection="1">
      <alignment horizontal="right" vertical="center" shrinkToFit="1"/>
      <protection hidden="1"/>
    </xf>
    <xf numFmtId="0" fontId="5" fillId="5" borderId="16" xfId="0" applyFont="1" applyFill="1" applyBorder="1" applyAlignment="1" applyProtection="1">
      <alignment horizontal="right" vertical="center" shrinkToFit="1"/>
      <protection hidden="1"/>
    </xf>
    <xf numFmtId="0" fontId="5" fillId="5" borderId="12" xfId="0" applyFont="1" applyFill="1" applyBorder="1" applyAlignment="1" applyProtection="1">
      <alignment horizontal="right" vertical="center" shrinkToFit="1"/>
      <protection hidden="1"/>
    </xf>
    <xf numFmtId="0" fontId="5" fillId="5" borderId="21" xfId="0" applyFont="1" applyFill="1" applyBorder="1" applyAlignment="1" applyProtection="1">
      <alignment horizontal="right" vertical="center" shrinkToFit="1"/>
      <protection hidden="1"/>
    </xf>
    <xf numFmtId="0" fontId="2" fillId="4" borderId="18" xfId="0" applyFont="1" applyFill="1" applyBorder="1" applyAlignment="1" applyProtection="1">
      <alignment horizontal="center" vertical="center" shrinkToFit="1"/>
      <protection hidden="1"/>
    </xf>
    <xf numFmtId="0" fontId="2" fillId="4" borderId="13" xfId="0" applyFont="1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 shrinkToFit="1"/>
      <protection hidden="1"/>
    </xf>
    <xf numFmtId="0" fontId="2" fillId="8" borderId="14" xfId="0" applyFont="1" applyFill="1" applyBorder="1" applyAlignment="1" applyProtection="1">
      <alignment horizontal="center"/>
      <protection hidden="1"/>
    </xf>
    <xf numFmtId="0" fontId="2" fillId="8" borderId="11" xfId="0" applyFont="1" applyFill="1" applyBorder="1" applyAlignment="1" applyProtection="1">
      <alignment horizontal="center"/>
      <protection hidden="1"/>
    </xf>
    <xf numFmtId="0" fontId="2" fillId="8" borderId="20" xfId="0" applyFont="1" applyFill="1" applyBorder="1" applyAlignment="1" applyProtection="1">
      <alignment horizontal="center"/>
      <protection hidden="1"/>
    </xf>
    <xf numFmtId="0" fontId="2" fillId="8" borderId="16" xfId="0" applyFont="1" applyFill="1" applyBorder="1" applyAlignment="1" applyProtection="1">
      <alignment horizontal="center" vertical="center" wrapText="1"/>
      <protection hidden="1"/>
    </xf>
    <xf numFmtId="0" fontId="2" fillId="8" borderId="12" xfId="0" applyFont="1" applyFill="1" applyBorder="1" applyAlignment="1" applyProtection="1">
      <alignment horizontal="center" vertical="center" wrapText="1"/>
      <protection hidden="1"/>
    </xf>
    <xf numFmtId="0" fontId="2" fillId="8" borderId="21" xfId="0" applyFont="1" applyFill="1" applyBorder="1" applyAlignment="1" applyProtection="1">
      <alignment horizontal="center" vertical="center" wrapText="1"/>
      <protection hidden="1"/>
    </xf>
    <xf numFmtId="0" fontId="2" fillId="7" borderId="16" xfId="0" applyFont="1" applyFill="1" applyBorder="1" applyAlignment="1" applyProtection="1">
      <alignment horizontal="center"/>
      <protection hidden="1"/>
    </xf>
    <xf numFmtId="0" fontId="2" fillId="7" borderId="12" xfId="0" applyFont="1" applyFill="1" applyBorder="1" applyAlignment="1" applyProtection="1">
      <alignment horizontal="center"/>
      <protection hidden="1"/>
    </xf>
    <xf numFmtId="0" fontId="2" fillId="7" borderId="21" xfId="0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right" shrinkToFit="1"/>
      <protection hidden="1"/>
    </xf>
    <xf numFmtId="0" fontId="6" fillId="3" borderId="9" xfId="0" applyFont="1" applyFill="1" applyBorder="1" applyAlignment="1" applyProtection="1">
      <alignment horizontal="right" shrinkToFit="1"/>
      <protection hidden="1"/>
    </xf>
    <xf numFmtId="2" fontId="6" fillId="3" borderId="3" xfId="0" applyNumberFormat="1" applyFont="1" applyFill="1" applyBorder="1" applyAlignment="1" applyProtection="1">
      <alignment horizontal="left" vertical="center" shrinkToFit="1"/>
      <protection hidden="1"/>
    </xf>
    <xf numFmtId="2" fontId="6" fillId="3" borderId="4" xfId="0" applyNumberFormat="1" applyFont="1" applyFill="1" applyBorder="1" applyAlignment="1" applyProtection="1">
      <alignment horizontal="left" vertical="center" shrinkToFit="1"/>
      <protection hidden="1"/>
    </xf>
    <xf numFmtId="0" fontId="6" fillId="3" borderId="9" xfId="0" applyFont="1" applyFill="1" applyBorder="1" applyAlignment="1" applyProtection="1">
      <alignment horizontal="left" vertical="center" shrinkToFit="1"/>
      <protection hidden="1"/>
    </xf>
    <xf numFmtId="0" fontId="6" fillId="3" borderId="10" xfId="0" applyFont="1" applyFill="1" applyBorder="1" applyAlignment="1" applyProtection="1">
      <alignment horizontal="left" vertical="center" shrinkToFit="1"/>
      <protection hidden="1"/>
    </xf>
    <xf numFmtId="0" fontId="4" fillId="0" borderId="11" xfId="0" applyFont="1" applyBorder="1" applyAlignment="1" applyProtection="1">
      <alignment horizontal="right" vertical="center" shrinkToFit="1"/>
      <protection hidden="1"/>
    </xf>
    <xf numFmtId="0" fontId="3" fillId="2" borderId="27" xfId="0" applyFont="1" applyFill="1" applyBorder="1" applyAlignment="1" applyProtection="1">
      <alignment horizontal="left" vertical="center" indent="2"/>
      <protection locked="0"/>
    </xf>
    <xf numFmtId="0" fontId="3" fillId="2" borderId="28" xfId="0" applyFont="1" applyFill="1" applyBorder="1" applyAlignment="1" applyProtection="1">
      <alignment horizontal="left" vertical="center" indent="2"/>
      <protection locked="0"/>
    </xf>
    <xf numFmtId="0" fontId="4" fillId="0" borderId="13" xfId="0" applyFont="1" applyBorder="1" applyAlignment="1" applyProtection="1">
      <alignment horizontal="right" vertical="center" shrinkToFit="1"/>
      <protection hidden="1"/>
    </xf>
    <xf numFmtId="0" fontId="4" fillId="0" borderId="12" xfId="0" applyFont="1" applyBorder="1" applyAlignment="1" applyProtection="1">
      <alignment horizontal="right" vertical="center" shrinkToFi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0" fontId="6" fillId="3" borderId="2" xfId="0" applyFont="1" applyFill="1" applyBorder="1" applyAlignment="1" applyProtection="1">
      <alignment horizontal="right" shrinkToFit="1"/>
      <protection hidden="1"/>
    </xf>
    <xf numFmtId="0" fontId="6" fillId="3" borderId="3" xfId="0" applyFont="1" applyFill="1" applyBorder="1" applyAlignment="1" applyProtection="1">
      <alignment horizontal="right" shrinkToFit="1"/>
      <protection hidden="1"/>
    </xf>
    <xf numFmtId="0" fontId="6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wrapText="1" shrinkToFit="1"/>
      <protection hidden="1"/>
    </xf>
    <xf numFmtId="0" fontId="4" fillId="0" borderId="0" xfId="0" applyFont="1" applyAlignment="1" applyProtection="1">
      <alignment horizontal="left" vertical="top" wrapText="1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6" fillId="8" borderId="4" xfId="0" applyFont="1" applyFill="1" applyBorder="1" applyAlignment="1" applyProtection="1">
      <alignment horizontal="center" vertical="center" textRotation="90"/>
      <protection hidden="1"/>
    </xf>
    <xf numFmtId="0" fontId="6" fillId="8" borderId="7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Border="1" applyAlignment="1" applyProtection="1">
      <alignment horizontal="right"/>
      <protection hidden="1"/>
    </xf>
    <xf numFmtId="0" fontId="4" fillId="0" borderId="16" xfId="0" applyFont="1" applyBorder="1" applyAlignment="1" applyProtection="1">
      <alignment horizontal="right" vertical="center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right" indent="2"/>
      <protection hidden="1"/>
    </xf>
    <xf numFmtId="0" fontId="11" fillId="0" borderId="24" xfId="0" applyFont="1" applyBorder="1" applyAlignment="1" applyProtection="1">
      <alignment horizontal="right" indent="2"/>
      <protection hidden="1"/>
    </xf>
    <xf numFmtId="0" fontId="11" fillId="0" borderId="26" xfId="0" applyFont="1" applyBorder="1" applyAlignment="1" applyProtection="1">
      <alignment horizontal="right" indent="2"/>
      <protection hidden="1"/>
    </xf>
    <xf numFmtId="0" fontId="11" fillId="0" borderId="27" xfId="0" applyFont="1" applyBorder="1" applyAlignment="1" applyProtection="1">
      <alignment horizontal="right" indent="2"/>
      <protection hidden="1"/>
    </xf>
    <xf numFmtId="0" fontId="11" fillId="0" borderId="29" xfId="0" applyFont="1" applyBorder="1" applyAlignment="1" applyProtection="1">
      <alignment horizontal="right" indent="2"/>
      <protection hidden="1"/>
    </xf>
    <xf numFmtId="0" fontId="11" fillId="0" borderId="30" xfId="0" applyFont="1" applyBorder="1" applyAlignment="1" applyProtection="1">
      <alignment horizontal="right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locked="0"/>
    </xf>
    <xf numFmtId="0" fontId="3" fillId="2" borderId="31" xfId="0" applyFont="1" applyFill="1" applyBorder="1" applyAlignment="1" applyProtection="1">
      <alignment horizontal="left" vertical="center" indent="2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10" borderId="27" xfId="0" applyFont="1" applyFill="1" applyBorder="1" applyAlignment="1" applyProtection="1">
      <alignment horizontal="right"/>
      <protection locked="0"/>
    </xf>
    <xf numFmtId="0" fontId="11" fillId="10" borderId="30" xfId="0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'KLASİK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ANALİZ'!$E$8:$E$12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ANALİZ'!$F$8:$F$12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ANALİZ'!$G$8:$G$12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762688"/>
        <c:axId val="75768576"/>
      </c:barChart>
      <c:catAx>
        <c:axId val="75762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75768576"/>
        <c:crosses val="autoZero"/>
        <c:auto val="1"/>
        <c:lblAlgn val="ctr"/>
        <c:lblOffset val="100"/>
        <c:noMultiLvlLbl val="0"/>
      </c:catAx>
      <c:valAx>
        <c:axId val="757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62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0</xdr:colOff>
      <xdr:row>12</xdr:row>
      <xdr:rowOff>9525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theme="9" tint="-0.249977111117893"/>
    <pageSetUpPr fitToPage="1"/>
  </sheetPr>
  <dimension ref="A1:AG81"/>
  <sheetViews>
    <sheetView tabSelected="1" topLeftCell="A7" zoomScaleNormal="100" workbookViewId="0">
      <selection activeCell="E30" sqref="E30:E31"/>
    </sheetView>
  </sheetViews>
  <sheetFormatPr defaultColWidth="4.33203125" defaultRowHeight="14.4"/>
  <cols>
    <col min="1" max="2" width="5.88671875" style="4" customWidth="1"/>
    <col min="3" max="3" width="17.6640625" style="4" customWidth="1"/>
    <col min="4" max="4" width="5.44140625" style="27" bestFit="1" customWidth="1"/>
    <col min="5" max="24" width="4.33203125" style="6" customWidth="1"/>
    <col min="25" max="25" width="5.88671875" style="4" customWidth="1"/>
    <col min="26" max="26" width="3.88671875" style="27" hidden="1" customWidth="1"/>
    <col min="27" max="33" width="4.33203125" style="4"/>
  </cols>
  <sheetData>
    <row r="1" spans="1:33" s="1" customFormat="1" ht="25.2">
      <c r="A1" s="95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27"/>
      <c r="AA1" s="4"/>
      <c r="AB1" s="4"/>
      <c r="AC1" s="4"/>
      <c r="AD1" s="4"/>
      <c r="AE1" s="4"/>
      <c r="AF1" s="4"/>
      <c r="AG1" s="4"/>
    </row>
    <row r="2" spans="1:33" ht="15.6">
      <c r="A2" s="96" t="s">
        <v>0</v>
      </c>
      <c r="B2" s="97"/>
      <c r="C2" s="97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</row>
    <row r="3" spans="1:33" ht="15.6">
      <c r="A3" s="98" t="s">
        <v>1</v>
      </c>
      <c r="B3" s="99"/>
      <c r="C3" s="99"/>
      <c r="D3" s="106" t="s">
        <v>52</v>
      </c>
      <c r="E3" s="106"/>
      <c r="F3" s="106"/>
      <c r="G3" s="106"/>
      <c r="H3" s="106"/>
      <c r="I3" s="106"/>
      <c r="J3" s="108" t="s">
        <v>3</v>
      </c>
      <c r="K3" s="108"/>
      <c r="L3" s="108"/>
      <c r="M3" s="108"/>
      <c r="N3" s="108"/>
      <c r="O3" s="75" t="s">
        <v>54</v>
      </c>
      <c r="P3" s="75"/>
      <c r="Q3" s="75"/>
      <c r="R3" s="75"/>
      <c r="S3" s="75"/>
      <c r="T3" s="75"/>
      <c r="U3" s="75"/>
      <c r="V3" s="75"/>
      <c r="W3" s="75"/>
      <c r="X3" s="75"/>
      <c r="Y3" s="76"/>
    </row>
    <row r="4" spans="1:33" ht="15.6">
      <c r="A4" s="98" t="s">
        <v>5</v>
      </c>
      <c r="B4" s="99"/>
      <c r="C4" s="99"/>
      <c r="D4" s="106" t="s">
        <v>53</v>
      </c>
      <c r="E4" s="106"/>
      <c r="F4" s="106"/>
      <c r="G4" s="106"/>
      <c r="H4" s="106"/>
      <c r="I4" s="106"/>
      <c r="J4" s="108" t="s">
        <v>4</v>
      </c>
      <c r="K4" s="108"/>
      <c r="L4" s="108"/>
      <c r="M4" s="108"/>
      <c r="N4" s="108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</row>
    <row r="5" spans="1:33" ht="15.6">
      <c r="A5" s="100" t="s">
        <v>2</v>
      </c>
      <c r="B5" s="101"/>
      <c r="C5" s="101"/>
      <c r="D5" s="107"/>
      <c r="E5" s="107"/>
      <c r="F5" s="107"/>
      <c r="G5" s="107"/>
      <c r="H5" s="107"/>
      <c r="I5" s="107"/>
      <c r="J5" s="109" t="s">
        <v>6</v>
      </c>
      <c r="K5" s="109"/>
      <c r="L5" s="109"/>
      <c r="M5" s="109"/>
      <c r="N5" s="109"/>
      <c r="O5" s="102">
        <v>2</v>
      </c>
      <c r="P5" s="102"/>
      <c r="Q5" s="102"/>
      <c r="R5" s="102"/>
      <c r="S5" s="102"/>
      <c r="T5" s="102"/>
      <c r="U5" s="102"/>
      <c r="V5" s="102"/>
      <c r="W5" s="102"/>
      <c r="X5" s="102"/>
      <c r="Y5" s="103"/>
    </row>
    <row r="6" spans="1:33" ht="15.6">
      <c r="E6" s="5"/>
      <c r="F6" s="5"/>
      <c r="G6" s="5"/>
      <c r="H6" s="5"/>
      <c r="I6" s="5"/>
      <c r="J6" s="5"/>
      <c r="K6" s="5"/>
      <c r="L6" s="5"/>
      <c r="M6" s="5"/>
      <c r="N6" s="5"/>
    </row>
    <row r="7" spans="1:33" ht="15.6">
      <c r="C7" s="86" t="s">
        <v>10</v>
      </c>
      <c r="D7" s="86"/>
      <c r="E7" s="86"/>
      <c r="F7" s="86"/>
      <c r="G7" s="86"/>
      <c r="H7" s="5"/>
      <c r="I7" s="5"/>
      <c r="J7" s="5"/>
      <c r="K7" s="5"/>
      <c r="L7" s="5"/>
      <c r="M7" s="5"/>
      <c r="N7" s="5"/>
      <c r="O7" s="79" t="s">
        <v>18</v>
      </c>
      <c r="P7" s="80"/>
      <c r="Q7" s="80"/>
      <c r="R7" s="80"/>
      <c r="S7" s="7">
        <f>COUNTIF(A29:A69,"&gt;0")-COUNTIF(D29:D69,"G")-COUNTIF(D29:D69,"K")</f>
        <v>1</v>
      </c>
      <c r="T7" s="74" t="s">
        <v>20</v>
      </c>
      <c r="U7" s="74"/>
      <c r="V7" s="74"/>
      <c r="W7" s="74"/>
      <c r="X7" s="74"/>
      <c r="Y7" s="8">
        <f>IF($S$7=0,"",AVERAGE(Y29:Y69))</f>
        <v>50</v>
      </c>
    </row>
    <row r="8" spans="1:33" ht="15.6">
      <c r="C8" s="89" t="s">
        <v>14</v>
      </c>
      <c r="D8" s="89"/>
      <c r="E8" s="89"/>
      <c r="F8" s="89"/>
      <c r="G8" s="9">
        <f>COUNTIF($Z$29:$Z$69,1)</f>
        <v>0</v>
      </c>
      <c r="H8" s="5"/>
      <c r="I8" s="5"/>
      <c r="J8" s="5"/>
      <c r="K8" s="5"/>
      <c r="L8" s="5"/>
      <c r="M8" s="5"/>
      <c r="N8" s="5"/>
      <c r="O8" s="90" t="s">
        <v>16</v>
      </c>
      <c r="P8" s="91"/>
      <c r="Q8" s="91"/>
      <c r="R8" s="91"/>
      <c r="S8" s="10">
        <f>COUNTIF($Z$29:$Z$69,"&gt;1")</f>
        <v>1</v>
      </c>
      <c r="T8" s="78" t="s">
        <v>21</v>
      </c>
      <c r="U8" s="78"/>
      <c r="V8" s="78"/>
      <c r="W8" s="78"/>
      <c r="X8" s="78"/>
      <c r="Y8" s="11">
        <f>IF($S$7=0,"",MEDIAN(Y29:Y69))</f>
        <v>50</v>
      </c>
    </row>
    <row r="9" spans="1:33" ht="15.6">
      <c r="C9" s="89" t="s">
        <v>11</v>
      </c>
      <c r="D9" s="89"/>
      <c r="E9" s="89"/>
      <c r="F9" s="89"/>
      <c r="G9" s="9">
        <f>COUNTIF($Z$29:$Z$69,2)</f>
        <v>1</v>
      </c>
      <c r="H9" s="5"/>
      <c r="I9" s="5"/>
      <c r="J9" s="5"/>
      <c r="K9" s="5"/>
      <c r="L9" s="5"/>
      <c r="M9" s="5"/>
      <c r="N9" s="5"/>
      <c r="O9" s="90" t="s">
        <v>17</v>
      </c>
      <c r="P9" s="91"/>
      <c r="Q9" s="91"/>
      <c r="R9" s="91"/>
      <c r="S9" s="10">
        <f>COUNTIF($Z$29:$Z$69,"1")</f>
        <v>0</v>
      </c>
      <c r="T9" s="78" t="s">
        <v>22</v>
      </c>
      <c r="U9" s="78"/>
      <c r="V9" s="78"/>
      <c r="W9" s="78"/>
      <c r="X9" s="78"/>
      <c r="Y9" s="11">
        <f>IF($S$7=0,"",(LARGE(Y29:Y69,1)-SMALL(Y29:Y69,1)))</f>
        <v>0</v>
      </c>
    </row>
    <row r="10" spans="1:33" ht="15.6">
      <c r="C10" s="89" t="s">
        <v>12</v>
      </c>
      <c r="D10" s="89"/>
      <c r="E10" s="89"/>
      <c r="F10" s="89"/>
      <c r="G10" s="9">
        <f>COUNTIF($Z$29:$Z$69,3)</f>
        <v>0</v>
      </c>
      <c r="H10" s="5"/>
      <c r="I10" s="5"/>
      <c r="J10" s="5"/>
      <c r="K10" s="5"/>
      <c r="L10" s="5"/>
      <c r="M10" s="5"/>
      <c r="N10" s="5"/>
      <c r="O10" s="92" t="s">
        <v>19</v>
      </c>
      <c r="P10" s="93"/>
      <c r="Q10" s="93"/>
      <c r="R10" s="93"/>
      <c r="S10" s="12">
        <f>IF($S$7=0,"",100*S8/$S$7)</f>
        <v>100</v>
      </c>
      <c r="T10" s="77" t="s">
        <v>23</v>
      </c>
      <c r="U10" s="77"/>
      <c r="V10" s="77"/>
      <c r="W10" s="77"/>
      <c r="X10" s="77"/>
      <c r="Y10" s="13" t="e">
        <f>IF($S$7=0,"",(STDEV(Y29:Y69)))</f>
        <v>#DIV/0!</v>
      </c>
    </row>
    <row r="11" spans="1:33" s="1" customFormat="1" ht="15.6">
      <c r="A11" s="14"/>
      <c r="B11" s="14"/>
      <c r="C11" s="89" t="s">
        <v>13</v>
      </c>
      <c r="D11" s="89"/>
      <c r="E11" s="89"/>
      <c r="F11" s="89"/>
      <c r="G11" s="9">
        <f>COUNTIF($Z$29:$Z$69,4)</f>
        <v>0</v>
      </c>
      <c r="H11" s="15"/>
      <c r="I11" s="15"/>
      <c r="J11" s="15"/>
      <c r="K11" s="15"/>
      <c r="L11" s="15"/>
      <c r="M11" s="15"/>
      <c r="N11" s="15"/>
      <c r="O11" s="81" t="s">
        <v>25</v>
      </c>
      <c r="P11" s="82"/>
      <c r="Q11" s="82"/>
      <c r="R11" s="82"/>
      <c r="S11" s="82"/>
      <c r="T11" s="82"/>
      <c r="U11" s="70" t="e">
        <f>IF($S$7=0,"",IF(Y10=0,"",(3*($Y$7-$Y$8)/$Y$10)))</f>
        <v>#DIV/0!</v>
      </c>
      <c r="V11" s="70"/>
      <c r="W11" s="70"/>
      <c r="X11" s="70"/>
      <c r="Y11" s="71"/>
      <c r="Z11" s="27"/>
      <c r="AA11" s="4"/>
      <c r="AB11" s="4"/>
      <c r="AC11" s="4"/>
      <c r="AD11" s="4"/>
      <c r="AE11" s="4"/>
      <c r="AF11" s="4"/>
      <c r="AG11" s="4"/>
    </row>
    <row r="12" spans="1:33" s="1" customFormat="1" ht="15.6">
      <c r="A12" s="14"/>
      <c r="B12" s="14"/>
      <c r="C12" s="89" t="s">
        <v>15</v>
      </c>
      <c r="D12" s="89"/>
      <c r="E12" s="89"/>
      <c r="F12" s="89"/>
      <c r="G12" s="9">
        <f>COUNTIF($Z$29:$Z$69,5)</f>
        <v>0</v>
      </c>
      <c r="H12" s="15"/>
      <c r="I12" s="15"/>
      <c r="J12" s="15"/>
      <c r="K12" s="15"/>
      <c r="L12" s="15"/>
      <c r="M12" s="15"/>
      <c r="N12" s="15"/>
      <c r="O12" s="68" t="s">
        <v>24</v>
      </c>
      <c r="P12" s="69"/>
      <c r="Q12" s="69"/>
      <c r="R12" s="69"/>
      <c r="S12" s="69"/>
      <c r="T12" s="69"/>
      <c r="U12" s="72" t="e">
        <f>IF(U11="","",(IF(U11&lt;=0,"SINAV KOLAY",IF(U11&lt;0.1,"SINAV HAFİF ZOR",IF(U11&lt;=0.25,"SINAV ORTA ZOR","SINAV ÇOK ZOR")))))</f>
        <v>#DIV/0!</v>
      </c>
      <c r="V12" s="72"/>
      <c r="W12" s="72"/>
      <c r="X12" s="72"/>
      <c r="Y12" s="73"/>
      <c r="Z12" s="27"/>
      <c r="AA12" s="4"/>
      <c r="AB12" s="4"/>
      <c r="AC12" s="4"/>
      <c r="AD12" s="4"/>
      <c r="AE12" s="4"/>
      <c r="AF12" s="4"/>
      <c r="AG12" s="4"/>
    </row>
    <row r="13" spans="1:33" s="1" customFormat="1" ht="15.6">
      <c r="A13" s="14"/>
      <c r="B13" s="14"/>
      <c r="C13" s="14"/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7"/>
      <c r="AA13" s="4"/>
      <c r="AB13" s="4"/>
      <c r="AC13" s="4"/>
      <c r="AD13" s="4"/>
      <c r="AE13" s="4"/>
      <c r="AF13" s="4"/>
      <c r="AG13" s="4"/>
    </row>
    <row r="14" spans="1:33" s="1" customFormat="1">
      <c r="A14" s="94" t="s">
        <v>26</v>
      </c>
      <c r="B14" s="94"/>
      <c r="C14" s="94"/>
      <c r="D14" s="2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7"/>
      <c r="AA14" s="4"/>
      <c r="AB14" s="4"/>
      <c r="AC14" s="4"/>
      <c r="AD14" s="4"/>
      <c r="AE14" s="4"/>
      <c r="AF14" s="4"/>
      <c r="AG14" s="4"/>
    </row>
    <row r="15" spans="1:33" s="1" customFormat="1" ht="15" customHeight="1">
      <c r="A15" s="85" t="e">
        <f>IF(U12="","",(IF($U$12="SINAV KOLAY","Sınavın Çarpıklık Değerine (Zorluk Derecesine) göre; Sınav Kolaydır. Sınav öğrenci seviyesinin altındadır yada beklenen davranışlar çok iyi kazanılmıştır.",IF($U$12="SINAV HAFİF ZOR","Sınavın Çarpıklık Değerine (Zorluk Derecesine) göre; Sınav Hafif Zordur. Sınav öğrenci seviyesindedir yada beklenen davranışlar kazanılmıştır.",IF($U$12="SINAV ORTA ZOR","Sınavın Çarpıklık Değerine (Zorluk Derecesine) göre; Sınav Orta Zordur. Sınav öğrenci seviyesinin biraz üzerindedir yada beklenen davranışların bir kısmı kazanılmamıştır.",IF($U$12="SINAV ÇOK ZOR","Sınavın Çarpıklık Değerine (Zorluk Derecesine) göre; Sınav Çok Zordur. Sınav öğrenci seviyesinin üzerindedir yada beklenen davranışlar kazanılmamıştır.",""))))  &amp; IF($Y$9&gt;=$Y$21/2+10," Dizi genişliği büyük olduğundan öğrenciler arasında belirgin bir seviye farkı vardır.",IF($Y$9&lt;=$Y$21/2-10," Dizi genişliği küçük olduğundan öğrencilerin çoğunluğu aynı seviyededir."," Dizi genişliği beklenen değerdedir ve öğrenciler arasında seviye farkı yoktur.")) &amp; IF($Y$9/$Y$10&lt;4," Standart Sapma büyüktür ve Sınavın güvenilirliği yüksektir.",IF($Y$9/$Y$10&gt;6," Standart Sapma küçüktür ve Sınavın güvenilirliği düşüktür."," Standart Sapma beklenen değerdedir ve Sınavın güvenilirliği iyidir."))))</f>
        <v>#DIV/0!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4" t="s">
        <v>36</v>
      </c>
      <c r="R15" s="84"/>
      <c r="S15" s="84"/>
      <c r="T15" s="84"/>
      <c r="U15" s="84"/>
      <c r="V15" s="84"/>
      <c r="W15" s="84"/>
      <c r="X15" s="84"/>
      <c r="Y15" s="84"/>
      <c r="Z15" s="27"/>
      <c r="AA15" s="4"/>
      <c r="AB15" s="4"/>
      <c r="AC15" s="4"/>
      <c r="AD15" s="4"/>
      <c r="AE15" s="4"/>
      <c r="AF15" s="4"/>
      <c r="AG15" s="4"/>
    </row>
    <row r="16" spans="1:33" s="1" customForma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4" t="str">
        <f>IF(O4="","",O4)</f>
        <v/>
      </c>
      <c r="R16" s="84"/>
      <c r="S16" s="84"/>
      <c r="T16" s="84"/>
      <c r="U16" s="84"/>
      <c r="V16" s="84"/>
      <c r="W16" s="84"/>
      <c r="X16" s="84"/>
      <c r="Y16" s="84"/>
      <c r="Z16" s="27"/>
      <c r="AA16" s="4"/>
      <c r="AB16" s="4"/>
      <c r="AC16" s="4"/>
      <c r="AD16" s="4"/>
      <c r="AE16" s="4"/>
      <c r="AF16" s="4"/>
      <c r="AG16" s="4"/>
    </row>
    <row r="17" spans="1:33" s="1" customForma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4" t="s">
        <v>37</v>
      </c>
      <c r="R17" s="84"/>
      <c r="S17" s="84"/>
      <c r="T17" s="84"/>
      <c r="U17" s="84"/>
      <c r="V17" s="84"/>
      <c r="W17" s="84"/>
      <c r="X17" s="84"/>
      <c r="Y17" s="84"/>
      <c r="Z17" s="27"/>
      <c r="AA17" s="4"/>
      <c r="AB17" s="4"/>
      <c r="AC17" s="4"/>
      <c r="AD17" s="4"/>
      <c r="AE17" s="4"/>
      <c r="AF17" s="4"/>
      <c r="AG17" s="4"/>
    </row>
    <row r="18" spans="1:33" s="1" customFormat="1" ht="15.6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5"/>
      <c r="R18" s="15"/>
      <c r="S18" s="15"/>
      <c r="T18" s="6"/>
      <c r="U18" s="6"/>
      <c r="V18" s="6"/>
      <c r="W18" s="6"/>
      <c r="X18" s="6"/>
      <c r="Y18" s="4"/>
      <c r="Z18" s="27"/>
      <c r="AA18" s="4"/>
      <c r="AB18" s="4"/>
      <c r="AC18" s="4"/>
      <c r="AD18" s="4"/>
      <c r="AE18" s="4"/>
      <c r="AF18" s="4"/>
      <c r="AG18" s="4"/>
    </row>
    <row r="19" spans="1:33">
      <c r="A19" s="59" t="s">
        <v>7</v>
      </c>
      <c r="B19" s="60"/>
      <c r="C19" s="60"/>
      <c r="D19" s="61"/>
      <c r="E19" s="22">
        <v>1</v>
      </c>
      <c r="F19" s="22">
        <v>2</v>
      </c>
      <c r="G19" s="22">
        <v>3</v>
      </c>
      <c r="H19" s="22">
        <v>4</v>
      </c>
      <c r="I19" s="22">
        <v>5</v>
      </c>
      <c r="J19" s="22">
        <v>6</v>
      </c>
      <c r="K19" s="22">
        <v>7</v>
      </c>
      <c r="L19" s="22">
        <v>8</v>
      </c>
      <c r="M19" s="22">
        <v>9</v>
      </c>
      <c r="N19" s="22">
        <v>10</v>
      </c>
      <c r="O19" s="22">
        <v>11</v>
      </c>
      <c r="P19" s="22">
        <v>12</v>
      </c>
      <c r="Q19" s="22">
        <v>13</v>
      </c>
      <c r="R19" s="22">
        <v>14</v>
      </c>
      <c r="S19" s="22">
        <v>15</v>
      </c>
      <c r="T19" s="22">
        <v>16</v>
      </c>
      <c r="U19" s="22">
        <v>17</v>
      </c>
      <c r="V19" s="22">
        <v>18</v>
      </c>
      <c r="W19" s="22">
        <v>19</v>
      </c>
      <c r="X19" s="22">
        <v>20</v>
      </c>
      <c r="Y19" s="87" t="s">
        <v>38</v>
      </c>
    </row>
    <row r="20" spans="1:33" ht="96.75" customHeight="1">
      <c r="A20" s="62" t="s">
        <v>8</v>
      </c>
      <c r="B20" s="63"/>
      <c r="C20" s="63"/>
      <c r="D20" s="64"/>
      <c r="E20" s="48" t="s">
        <v>41</v>
      </c>
      <c r="F20" s="48" t="s">
        <v>42</v>
      </c>
      <c r="G20" s="48" t="s">
        <v>43</v>
      </c>
      <c r="H20" s="48" t="s">
        <v>44</v>
      </c>
      <c r="I20" s="48" t="s">
        <v>45</v>
      </c>
      <c r="J20" s="48" t="s">
        <v>46</v>
      </c>
      <c r="K20" s="48" t="s">
        <v>47</v>
      </c>
      <c r="L20" s="48" t="s">
        <v>48</v>
      </c>
      <c r="M20" s="48" t="s">
        <v>49</v>
      </c>
      <c r="N20" s="48" t="s">
        <v>50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88"/>
    </row>
    <row r="21" spans="1:33">
      <c r="A21" s="65" t="s">
        <v>9</v>
      </c>
      <c r="B21" s="66"/>
      <c r="C21" s="66"/>
      <c r="D21" s="67"/>
      <c r="E21" s="49">
        <v>5</v>
      </c>
      <c r="F21" s="49">
        <v>5</v>
      </c>
      <c r="G21" s="49">
        <v>5</v>
      </c>
      <c r="H21" s="49">
        <v>5</v>
      </c>
      <c r="I21" s="49">
        <v>5</v>
      </c>
      <c r="J21" s="49">
        <v>5</v>
      </c>
      <c r="K21" s="49">
        <v>5</v>
      </c>
      <c r="L21" s="49">
        <v>5</v>
      </c>
      <c r="M21" s="49">
        <v>5</v>
      </c>
      <c r="N21" s="49">
        <v>5</v>
      </c>
      <c r="O21" s="49">
        <v>10</v>
      </c>
      <c r="P21" s="49">
        <v>10</v>
      </c>
      <c r="Q21" s="49">
        <v>10</v>
      </c>
      <c r="R21" s="49">
        <v>10</v>
      </c>
      <c r="S21" s="49">
        <v>10</v>
      </c>
      <c r="T21" s="49"/>
      <c r="U21" s="49"/>
      <c r="V21" s="49"/>
      <c r="W21" s="49"/>
      <c r="X21" s="49"/>
      <c r="Y21" s="23">
        <f>SUM(E21:X21)</f>
        <v>100</v>
      </c>
    </row>
    <row r="22" spans="1:33" s="1" customFormat="1">
      <c r="A22" s="50" t="s">
        <v>27</v>
      </c>
      <c r="B22" s="51"/>
      <c r="C22" s="51"/>
      <c r="D22" s="52"/>
      <c r="E22" s="16">
        <f>IF(E21="","",COUNTIF(E29:E69,"&gt;=0"))</f>
        <v>1</v>
      </c>
      <c r="F22" s="16">
        <f t="shared" ref="F22:X22" si="0">IF(F21="","",COUNTIF(F29:F69,"&gt;=0"))</f>
        <v>1</v>
      </c>
      <c r="G22" s="16">
        <f t="shared" si="0"/>
        <v>1</v>
      </c>
      <c r="H22" s="16">
        <f t="shared" si="0"/>
        <v>1</v>
      </c>
      <c r="I22" s="16">
        <f t="shared" si="0"/>
        <v>1</v>
      </c>
      <c r="J22" s="16">
        <f t="shared" si="0"/>
        <v>1</v>
      </c>
      <c r="K22" s="16">
        <f t="shared" si="0"/>
        <v>1</v>
      </c>
      <c r="L22" s="16">
        <f t="shared" si="0"/>
        <v>1</v>
      </c>
      <c r="M22" s="16">
        <f t="shared" si="0"/>
        <v>1</v>
      </c>
      <c r="N22" s="16">
        <f t="shared" si="0"/>
        <v>1</v>
      </c>
      <c r="O22" s="16">
        <f t="shared" si="0"/>
        <v>0</v>
      </c>
      <c r="P22" s="16">
        <f t="shared" si="0"/>
        <v>0</v>
      </c>
      <c r="Q22" s="16">
        <f t="shared" si="0"/>
        <v>0</v>
      </c>
      <c r="R22" s="16">
        <f t="shared" si="0"/>
        <v>0</v>
      </c>
      <c r="S22" s="16">
        <f t="shared" si="0"/>
        <v>0</v>
      </c>
      <c r="T22" s="16" t="str">
        <f t="shared" si="0"/>
        <v/>
      </c>
      <c r="U22" s="16" t="str">
        <f t="shared" si="0"/>
        <v/>
      </c>
      <c r="V22" s="16" t="str">
        <f t="shared" si="0"/>
        <v/>
      </c>
      <c r="W22" s="16" t="str">
        <f t="shared" si="0"/>
        <v/>
      </c>
      <c r="X22" s="16" t="str">
        <f t="shared" si="0"/>
        <v/>
      </c>
      <c r="Y22" s="20">
        <f>IF(Y21=0,"",AVERAGE(E22:X22))</f>
        <v>0.66666666666666663</v>
      </c>
      <c r="Z22" s="27"/>
      <c r="AA22" s="4"/>
      <c r="AB22" s="4"/>
      <c r="AC22" s="4"/>
      <c r="AD22" s="4"/>
      <c r="AE22" s="4"/>
      <c r="AF22" s="4"/>
      <c r="AG22" s="4"/>
    </row>
    <row r="23" spans="1:33" s="1" customFormat="1">
      <c r="A23" s="53" t="s">
        <v>30</v>
      </c>
      <c r="B23" s="54"/>
      <c r="C23" s="54"/>
      <c r="D23" s="55"/>
      <c r="E23" s="24">
        <f>IF(E21="","",$S$7-E22)</f>
        <v>0</v>
      </c>
      <c r="F23" s="24">
        <f t="shared" ref="F23:X23" si="1">IF(F21="","",$S$7-F22)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24">
        <f t="shared" si="1"/>
        <v>0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1</v>
      </c>
      <c r="P23" s="24">
        <f t="shared" si="1"/>
        <v>1</v>
      </c>
      <c r="Q23" s="24">
        <f t="shared" si="1"/>
        <v>1</v>
      </c>
      <c r="R23" s="24">
        <f t="shared" si="1"/>
        <v>1</v>
      </c>
      <c r="S23" s="24">
        <f t="shared" si="1"/>
        <v>1</v>
      </c>
      <c r="T23" s="24" t="str">
        <f t="shared" si="1"/>
        <v/>
      </c>
      <c r="U23" s="24" t="str">
        <f t="shared" si="1"/>
        <v/>
      </c>
      <c r="V23" s="24" t="str">
        <f t="shared" si="1"/>
        <v/>
      </c>
      <c r="W23" s="24" t="str">
        <f t="shared" si="1"/>
        <v/>
      </c>
      <c r="X23" s="24" t="str">
        <f t="shared" si="1"/>
        <v/>
      </c>
      <c r="Y23" s="25">
        <f>IF(Y21=0,"",AVERAGE(E23:X23))</f>
        <v>0.33333333333333331</v>
      </c>
      <c r="Z23" s="27"/>
      <c r="AA23" s="4"/>
      <c r="AB23" s="4"/>
      <c r="AC23" s="4"/>
      <c r="AD23" s="4"/>
      <c r="AE23" s="4"/>
      <c r="AF23" s="4"/>
      <c r="AG23" s="4"/>
    </row>
    <row r="24" spans="1:33" s="1" customFormat="1">
      <c r="A24" s="50" t="s">
        <v>28</v>
      </c>
      <c r="B24" s="51"/>
      <c r="C24" s="51"/>
      <c r="D24" s="52"/>
      <c r="E24" s="19">
        <f t="shared" ref="E24:N24" si="2">IF($S$7=0,"",IF(E21="","",100*E22/$S$7))</f>
        <v>100</v>
      </c>
      <c r="F24" s="19">
        <f t="shared" si="2"/>
        <v>100</v>
      </c>
      <c r="G24" s="19">
        <f t="shared" si="2"/>
        <v>100</v>
      </c>
      <c r="H24" s="19">
        <f t="shared" si="2"/>
        <v>100</v>
      </c>
      <c r="I24" s="19">
        <f t="shared" si="2"/>
        <v>100</v>
      </c>
      <c r="J24" s="19">
        <f t="shared" si="2"/>
        <v>100</v>
      </c>
      <c r="K24" s="19">
        <f t="shared" si="2"/>
        <v>100</v>
      </c>
      <c r="L24" s="19">
        <f t="shared" si="2"/>
        <v>100</v>
      </c>
      <c r="M24" s="19">
        <f t="shared" si="2"/>
        <v>100</v>
      </c>
      <c r="N24" s="19">
        <f t="shared" si="2"/>
        <v>100</v>
      </c>
      <c r="O24" s="19">
        <f>IF($S$7=0,"",IF(O21="","",100*O22/$S$7))</f>
        <v>0</v>
      </c>
      <c r="P24" s="19">
        <f t="shared" ref="P24:X24" si="3">IF($S$7=0,"",IF(P21="","",100*P22/$S$7))</f>
        <v>0</v>
      </c>
      <c r="Q24" s="19">
        <f t="shared" si="3"/>
        <v>0</v>
      </c>
      <c r="R24" s="19">
        <f t="shared" si="3"/>
        <v>0</v>
      </c>
      <c r="S24" s="19">
        <f t="shared" si="3"/>
        <v>0</v>
      </c>
      <c r="T24" s="19" t="str">
        <f t="shared" si="3"/>
        <v/>
      </c>
      <c r="U24" s="19" t="str">
        <f t="shared" si="3"/>
        <v/>
      </c>
      <c r="V24" s="19" t="str">
        <f t="shared" si="3"/>
        <v/>
      </c>
      <c r="W24" s="19" t="str">
        <f t="shared" si="3"/>
        <v/>
      </c>
      <c r="X24" s="19" t="str">
        <f t="shared" si="3"/>
        <v/>
      </c>
      <c r="Y24" s="20">
        <f>IF($S$7=0,"",IF(Y21=0,"",AVERAGE(E24:X24)))</f>
        <v>66.666666666666671</v>
      </c>
      <c r="Z24" s="27"/>
      <c r="AA24" s="4"/>
      <c r="AB24" s="4"/>
      <c r="AC24" s="4"/>
      <c r="AD24" s="4"/>
      <c r="AE24" s="4"/>
      <c r="AF24" s="4"/>
      <c r="AG24" s="4"/>
    </row>
    <row r="25" spans="1:33" s="1" customFormat="1">
      <c r="A25" s="53" t="s">
        <v>29</v>
      </c>
      <c r="B25" s="54"/>
      <c r="C25" s="54"/>
      <c r="D25" s="55"/>
      <c r="E25" s="21">
        <f t="shared" ref="E25:X25" si="4">IF($S$7=0,"",IF(E21="","",SUM(E29:E69)/$S$7))</f>
        <v>5</v>
      </c>
      <c r="F25" s="21">
        <f t="shared" si="4"/>
        <v>5</v>
      </c>
      <c r="G25" s="21">
        <f t="shared" si="4"/>
        <v>5</v>
      </c>
      <c r="H25" s="21">
        <f t="shared" si="4"/>
        <v>5</v>
      </c>
      <c r="I25" s="21">
        <f t="shared" si="4"/>
        <v>5</v>
      </c>
      <c r="J25" s="21">
        <f t="shared" si="4"/>
        <v>5</v>
      </c>
      <c r="K25" s="21">
        <f t="shared" si="4"/>
        <v>5</v>
      </c>
      <c r="L25" s="21">
        <f t="shared" si="4"/>
        <v>5</v>
      </c>
      <c r="M25" s="21">
        <f t="shared" si="4"/>
        <v>5</v>
      </c>
      <c r="N25" s="21">
        <f t="shared" si="4"/>
        <v>5</v>
      </c>
      <c r="O25" s="21">
        <f t="shared" si="4"/>
        <v>0</v>
      </c>
      <c r="P25" s="21">
        <f t="shared" si="4"/>
        <v>0</v>
      </c>
      <c r="Q25" s="21">
        <f t="shared" si="4"/>
        <v>0</v>
      </c>
      <c r="R25" s="21">
        <f t="shared" si="4"/>
        <v>0</v>
      </c>
      <c r="S25" s="21">
        <f t="shared" si="4"/>
        <v>0</v>
      </c>
      <c r="T25" s="21" t="str">
        <f t="shared" si="4"/>
        <v/>
      </c>
      <c r="U25" s="21" t="str">
        <f t="shared" si="4"/>
        <v/>
      </c>
      <c r="V25" s="21" t="str">
        <f t="shared" si="4"/>
        <v/>
      </c>
      <c r="W25" s="21" t="str">
        <f t="shared" si="4"/>
        <v/>
      </c>
      <c r="X25" s="21" t="str">
        <f t="shared" si="4"/>
        <v/>
      </c>
      <c r="Y25" s="25">
        <f>IF($S$7=0,"",IF(Y21=0,"",AVERAGE(E25:X25)))</f>
        <v>3.3333333333333335</v>
      </c>
      <c r="Z25" s="27"/>
      <c r="AA25" s="4"/>
      <c r="AB25" s="4"/>
      <c r="AC25" s="4"/>
      <c r="AD25" s="4"/>
      <c r="AE25" s="4"/>
      <c r="AF25" s="4"/>
      <c r="AG25" s="4"/>
    </row>
    <row r="26" spans="1:33" s="1" customFormat="1" ht="70.5" customHeight="1">
      <c r="A26" s="56" t="s">
        <v>39</v>
      </c>
      <c r="B26" s="57"/>
      <c r="C26" s="57"/>
      <c r="D26" s="58"/>
      <c r="E26" s="26" t="str">
        <f>IF(E25="","",(IF(E25&lt;E21*0.45,"GERİ BİLDİRİM VERİLMELİ",IF(E25&lt;E21*0.7,"BİREYSEL ÇALIŞMA GEREKLİ","ANLAŞILMIŞ"))))</f>
        <v>ANLAŞILMIŞ</v>
      </c>
      <c r="F26" s="26" t="str">
        <f t="shared" ref="F26:X26" si="5">IF(F25="","",(IF(F25&lt;F21*0.45,"GERİ BİLDİRİM VERİLMELİ",IF(F25&lt;F21*0.7,"BİREYSEL ÇALIŞMA GEREKLİ","ANLAŞILMIŞ"))))</f>
        <v>ANLAŞILMIŞ</v>
      </c>
      <c r="G26" s="26" t="str">
        <f t="shared" si="5"/>
        <v>ANLAŞILMIŞ</v>
      </c>
      <c r="H26" s="26" t="str">
        <f t="shared" si="5"/>
        <v>ANLAŞILMIŞ</v>
      </c>
      <c r="I26" s="26" t="str">
        <f t="shared" si="5"/>
        <v>ANLAŞILMIŞ</v>
      </c>
      <c r="J26" s="26" t="str">
        <f t="shared" si="5"/>
        <v>ANLAŞILMIŞ</v>
      </c>
      <c r="K26" s="26" t="str">
        <f t="shared" si="5"/>
        <v>ANLAŞILMIŞ</v>
      </c>
      <c r="L26" s="26" t="str">
        <f t="shared" si="5"/>
        <v>ANLAŞILMIŞ</v>
      </c>
      <c r="M26" s="26" t="str">
        <f t="shared" si="5"/>
        <v>ANLAŞILMIŞ</v>
      </c>
      <c r="N26" s="26" t="str">
        <f t="shared" si="5"/>
        <v>ANLAŞILMIŞ</v>
      </c>
      <c r="O26" s="26" t="str">
        <f t="shared" si="5"/>
        <v>GERİ BİLDİRİM VERİLMELİ</v>
      </c>
      <c r="P26" s="26" t="str">
        <f t="shared" si="5"/>
        <v>GERİ BİLDİRİM VERİLMELİ</v>
      </c>
      <c r="Q26" s="26" t="str">
        <f t="shared" si="5"/>
        <v>GERİ BİLDİRİM VERİLMELİ</v>
      </c>
      <c r="R26" s="26" t="str">
        <f t="shared" si="5"/>
        <v>GERİ BİLDİRİM VERİLMELİ</v>
      </c>
      <c r="S26" s="26" t="str">
        <f t="shared" si="5"/>
        <v>GERİ BİLDİRİM VERİLMELİ</v>
      </c>
      <c r="T26" s="26" t="str">
        <f t="shared" si="5"/>
        <v/>
      </c>
      <c r="U26" s="26" t="str">
        <f t="shared" si="5"/>
        <v/>
      </c>
      <c r="V26" s="26" t="str">
        <f t="shared" si="5"/>
        <v/>
      </c>
      <c r="W26" s="26" t="str">
        <f t="shared" si="5"/>
        <v/>
      </c>
      <c r="X26" s="26" t="str">
        <f t="shared" si="5"/>
        <v/>
      </c>
      <c r="Y26" s="20"/>
      <c r="Z26" s="27"/>
      <c r="AA26" s="4"/>
      <c r="AB26" s="4"/>
      <c r="AC26" s="4"/>
      <c r="AD26" s="4"/>
      <c r="AE26" s="4"/>
      <c r="AF26" s="4"/>
      <c r="AG26" s="4"/>
    </row>
    <row r="27" spans="1:33" s="1" customFormat="1" ht="24" customHeight="1">
      <c r="A27" s="83" t="s">
        <v>35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27"/>
      <c r="AA27" s="4"/>
      <c r="AB27" s="4"/>
      <c r="AC27" s="4"/>
      <c r="AD27" s="4"/>
      <c r="AE27" s="4"/>
      <c r="AF27" s="4"/>
      <c r="AG27" s="4"/>
    </row>
    <row r="28" spans="1:33" s="2" customFormat="1" ht="16.8">
      <c r="A28" s="30" t="s">
        <v>31</v>
      </c>
      <c r="B28" s="17" t="s">
        <v>32</v>
      </c>
      <c r="C28" s="17" t="s">
        <v>33</v>
      </c>
      <c r="D28" s="31" t="s">
        <v>51</v>
      </c>
      <c r="E28" s="17">
        <v>1</v>
      </c>
      <c r="F28" s="17">
        <v>2</v>
      </c>
      <c r="G28" s="17">
        <v>3</v>
      </c>
      <c r="H28" s="17">
        <v>4</v>
      </c>
      <c r="I28" s="17">
        <v>5</v>
      </c>
      <c r="J28" s="17">
        <v>6</v>
      </c>
      <c r="K28" s="17">
        <v>7</v>
      </c>
      <c r="L28" s="17">
        <v>8</v>
      </c>
      <c r="M28" s="17">
        <v>9</v>
      </c>
      <c r="N28" s="17">
        <v>10</v>
      </c>
      <c r="O28" s="17">
        <v>11</v>
      </c>
      <c r="P28" s="17">
        <v>12</v>
      </c>
      <c r="Q28" s="17">
        <v>13</v>
      </c>
      <c r="R28" s="17">
        <v>14</v>
      </c>
      <c r="S28" s="17">
        <v>15</v>
      </c>
      <c r="T28" s="17">
        <v>16</v>
      </c>
      <c r="U28" s="17">
        <v>17</v>
      </c>
      <c r="V28" s="17">
        <v>18</v>
      </c>
      <c r="W28" s="17">
        <v>19</v>
      </c>
      <c r="X28" s="17">
        <v>20</v>
      </c>
      <c r="Y28" s="18" t="s">
        <v>34</v>
      </c>
      <c r="Z28" s="6"/>
      <c r="AA28" s="35"/>
      <c r="AB28" s="35"/>
      <c r="AC28" s="35"/>
      <c r="AD28" s="35"/>
      <c r="AE28" s="35"/>
      <c r="AF28" s="35"/>
      <c r="AG28" s="35"/>
    </row>
    <row r="29" spans="1:33" ht="12" customHeight="1">
      <c r="A29" s="39">
        <v>1</v>
      </c>
      <c r="B29" s="40">
        <v>3</v>
      </c>
      <c r="C29" s="41" t="s">
        <v>55</v>
      </c>
      <c r="D29" s="40"/>
      <c r="E29" s="42">
        <v>5</v>
      </c>
      <c r="F29" s="42">
        <v>5</v>
      </c>
      <c r="G29" s="42">
        <v>5</v>
      </c>
      <c r="H29" s="42">
        <v>5</v>
      </c>
      <c r="I29" s="42">
        <v>5</v>
      </c>
      <c r="J29" s="42">
        <v>5</v>
      </c>
      <c r="K29" s="42">
        <v>5</v>
      </c>
      <c r="L29" s="42">
        <v>5</v>
      </c>
      <c r="M29" s="42">
        <v>5</v>
      </c>
      <c r="N29" s="42">
        <v>5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32">
        <f>IF(B29="","",IF(OR(D29="G",D29="K"),"",SUM(E29:X29)))</f>
        <v>50</v>
      </c>
      <c r="Z29" s="27">
        <f>IF(Y29="","",IF(Y29&lt;50,1,IF(Y29&lt;60,2,IF(Y29&lt;70,3,IF(Y29&lt;85,4,5)))))</f>
        <v>2</v>
      </c>
    </row>
    <row r="30" spans="1:33" ht="12" customHeight="1">
      <c r="A30" s="39">
        <v>2</v>
      </c>
      <c r="B30" s="40">
        <v>33</v>
      </c>
      <c r="C30" s="41" t="s">
        <v>55</v>
      </c>
      <c r="D30" s="40" t="s">
        <v>56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2" t="str">
        <f t="shared" ref="Y30:Y69" si="6">IF(B30="","",IF(OR(D30="G",D30="K"),"",SUM(E30:X30)))</f>
        <v/>
      </c>
      <c r="Z30" s="27" t="str">
        <f t="shared" ref="Z30:Z69" si="7">IF(Y30="","",IF(Y30&lt;50,1,IF(Y30&lt;60,2,IF(Y30&lt;70,3,IF(Y30&lt;85,4,5)))))</f>
        <v/>
      </c>
    </row>
    <row r="31" spans="1:33" ht="12" customHeight="1">
      <c r="A31" s="39">
        <v>3</v>
      </c>
      <c r="B31" s="40">
        <v>22</v>
      </c>
      <c r="C31" s="41" t="s">
        <v>55</v>
      </c>
      <c r="D31" s="40" t="s">
        <v>56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32" t="str">
        <f t="shared" si="6"/>
        <v/>
      </c>
      <c r="Z31" s="27" t="str">
        <f t="shared" si="7"/>
        <v/>
      </c>
    </row>
    <row r="32" spans="1:33" ht="12" customHeight="1">
      <c r="A32" s="39"/>
      <c r="B32" s="40"/>
      <c r="C32" s="41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2" t="str">
        <f t="shared" si="6"/>
        <v/>
      </c>
      <c r="Z32" s="27" t="str">
        <f t="shared" si="7"/>
        <v/>
      </c>
    </row>
    <row r="33" spans="1:26" ht="12" customHeight="1">
      <c r="A33" s="39"/>
      <c r="B33" s="40"/>
      <c r="C33" s="41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32" t="str">
        <f t="shared" si="6"/>
        <v/>
      </c>
      <c r="Z33" s="27" t="str">
        <f t="shared" si="7"/>
        <v/>
      </c>
    </row>
    <row r="34" spans="1:26" ht="12" customHeight="1">
      <c r="A34" s="39"/>
      <c r="B34" s="40"/>
      <c r="C34" s="41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2" t="str">
        <f t="shared" si="6"/>
        <v/>
      </c>
      <c r="Z34" s="27" t="str">
        <f t="shared" si="7"/>
        <v/>
      </c>
    </row>
    <row r="35" spans="1:26" ht="12" customHeight="1">
      <c r="A35" s="39"/>
      <c r="B35" s="40"/>
      <c r="C35" s="41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32" t="str">
        <f t="shared" si="6"/>
        <v/>
      </c>
      <c r="Z35" s="27" t="str">
        <f t="shared" si="7"/>
        <v/>
      </c>
    </row>
    <row r="36" spans="1:26" ht="12" customHeight="1">
      <c r="A36" s="39"/>
      <c r="B36" s="40"/>
      <c r="C36" s="41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2" t="str">
        <f t="shared" si="6"/>
        <v/>
      </c>
      <c r="Z36" s="27" t="str">
        <f t="shared" si="7"/>
        <v/>
      </c>
    </row>
    <row r="37" spans="1:26" ht="12" customHeight="1">
      <c r="A37" s="39"/>
      <c r="B37" s="40"/>
      <c r="C37" s="41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32" t="str">
        <f t="shared" si="6"/>
        <v/>
      </c>
      <c r="Z37" s="27" t="str">
        <f t="shared" si="7"/>
        <v/>
      </c>
    </row>
    <row r="38" spans="1:26" ht="12" customHeight="1">
      <c r="A38" s="39"/>
      <c r="B38" s="40"/>
      <c r="C38" s="41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2" t="str">
        <f t="shared" si="6"/>
        <v/>
      </c>
      <c r="Z38" s="27" t="str">
        <f t="shared" si="7"/>
        <v/>
      </c>
    </row>
    <row r="39" spans="1:26" ht="12" customHeight="1">
      <c r="A39" s="39"/>
      <c r="B39" s="40"/>
      <c r="C39" s="41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32" t="str">
        <f t="shared" si="6"/>
        <v/>
      </c>
      <c r="Z39" s="27" t="str">
        <f t="shared" si="7"/>
        <v/>
      </c>
    </row>
    <row r="40" spans="1:26" ht="12" customHeight="1">
      <c r="A40" s="39"/>
      <c r="B40" s="40"/>
      <c r="C40" s="41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2" t="str">
        <f t="shared" si="6"/>
        <v/>
      </c>
      <c r="Z40" s="27" t="str">
        <f t="shared" si="7"/>
        <v/>
      </c>
    </row>
    <row r="41" spans="1:26" ht="12" customHeight="1">
      <c r="A41" s="39"/>
      <c r="B41" s="40"/>
      <c r="C41" s="41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32" t="str">
        <f t="shared" si="6"/>
        <v/>
      </c>
      <c r="Z41" s="27" t="str">
        <f t="shared" si="7"/>
        <v/>
      </c>
    </row>
    <row r="42" spans="1:26" ht="12" customHeight="1">
      <c r="A42" s="39"/>
      <c r="B42" s="40"/>
      <c r="C42" s="41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2" t="str">
        <f t="shared" si="6"/>
        <v/>
      </c>
      <c r="Z42" s="27" t="str">
        <f t="shared" si="7"/>
        <v/>
      </c>
    </row>
    <row r="43" spans="1:26" ht="12" customHeight="1">
      <c r="A43" s="39"/>
      <c r="B43" s="40"/>
      <c r="C43" s="41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32" t="str">
        <f t="shared" si="6"/>
        <v/>
      </c>
      <c r="Z43" s="27" t="str">
        <f t="shared" si="7"/>
        <v/>
      </c>
    </row>
    <row r="44" spans="1:26" ht="12" customHeight="1">
      <c r="A44" s="39"/>
      <c r="B44" s="40"/>
      <c r="C44" s="41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2" t="str">
        <f t="shared" si="6"/>
        <v/>
      </c>
      <c r="Z44" s="27" t="str">
        <f t="shared" si="7"/>
        <v/>
      </c>
    </row>
    <row r="45" spans="1:26" ht="12" customHeight="1">
      <c r="A45" s="39"/>
      <c r="B45" s="40"/>
      <c r="C45" s="41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32" t="str">
        <f t="shared" si="6"/>
        <v/>
      </c>
      <c r="Z45" s="27" t="str">
        <f t="shared" si="7"/>
        <v/>
      </c>
    </row>
    <row r="46" spans="1:26" ht="12" customHeight="1">
      <c r="A46" s="39"/>
      <c r="B46" s="40"/>
      <c r="C46" s="41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2" t="str">
        <f t="shared" si="6"/>
        <v/>
      </c>
      <c r="Z46" s="27" t="str">
        <f t="shared" si="7"/>
        <v/>
      </c>
    </row>
    <row r="47" spans="1:26" ht="12" customHeight="1">
      <c r="A47" s="39"/>
      <c r="B47" s="40"/>
      <c r="C47" s="41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32" t="str">
        <f t="shared" si="6"/>
        <v/>
      </c>
      <c r="Z47" s="27" t="str">
        <f t="shared" si="7"/>
        <v/>
      </c>
    </row>
    <row r="48" spans="1:26" ht="12" customHeight="1">
      <c r="A48" s="39"/>
      <c r="B48" s="40"/>
      <c r="C48" s="41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2" t="str">
        <f t="shared" si="6"/>
        <v/>
      </c>
      <c r="Z48" s="27" t="str">
        <f t="shared" si="7"/>
        <v/>
      </c>
    </row>
    <row r="49" spans="1:26" ht="12" customHeight="1">
      <c r="A49" s="39"/>
      <c r="B49" s="40"/>
      <c r="C49" s="41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32" t="str">
        <f t="shared" si="6"/>
        <v/>
      </c>
      <c r="Z49" s="27" t="str">
        <f t="shared" si="7"/>
        <v/>
      </c>
    </row>
    <row r="50" spans="1:26" ht="12" customHeight="1">
      <c r="A50" s="39"/>
      <c r="B50" s="40"/>
      <c r="C50" s="41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2" t="str">
        <f t="shared" si="6"/>
        <v/>
      </c>
      <c r="Z50" s="27" t="str">
        <f t="shared" si="7"/>
        <v/>
      </c>
    </row>
    <row r="51" spans="1:26" ht="12" customHeight="1">
      <c r="A51" s="39"/>
      <c r="B51" s="40"/>
      <c r="C51" s="41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32" t="str">
        <f t="shared" si="6"/>
        <v/>
      </c>
      <c r="Z51" s="27" t="str">
        <f t="shared" si="7"/>
        <v/>
      </c>
    </row>
    <row r="52" spans="1:26" ht="12" customHeight="1">
      <c r="A52" s="39"/>
      <c r="B52" s="40"/>
      <c r="C52" s="41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2" t="str">
        <f t="shared" si="6"/>
        <v/>
      </c>
      <c r="Z52" s="27" t="str">
        <f t="shared" si="7"/>
        <v/>
      </c>
    </row>
    <row r="53" spans="1:26" ht="12" customHeight="1">
      <c r="A53" s="39"/>
      <c r="B53" s="40"/>
      <c r="C53" s="41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32" t="str">
        <f t="shared" si="6"/>
        <v/>
      </c>
      <c r="Z53" s="27" t="str">
        <f t="shared" si="7"/>
        <v/>
      </c>
    </row>
    <row r="54" spans="1:26" ht="12" customHeight="1">
      <c r="A54" s="39"/>
      <c r="B54" s="40"/>
      <c r="C54" s="41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32" t="str">
        <f t="shared" si="6"/>
        <v/>
      </c>
      <c r="Z54" s="27" t="str">
        <f t="shared" si="7"/>
        <v/>
      </c>
    </row>
    <row r="55" spans="1:26" ht="12" customHeight="1">
      <c r="A55" s="39"/>
      <c r="B55" s="40"/>
      <c r="C55" s="41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32" t="str">
        <f t="shared" si="6"/>
        <v/>
      </c>
      <c r="Z55" s="27" t="str">
        <f t="shared" si="7"/>
        <v/>
      </c>
    </row>
    <row r="56" spans="1:26" ht="12" customHeight="1">
      <c r="A56" s="39"/>
      <c r="B56" s="40"/>
      <c r="C56" s="41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32" t="str">
        <f t="shared" si="6"/>
        <v/>
      </c>
      <c r="Z56" s="27" t="str">
        <f t="shared" si="7"/>
        <v/>
      </c>
    </row>
    <row r="57" spans="1:26" ht="12" customHeight="1">
      <c r="A57" s="39"/>
      <c r="B57" s="40"/>
      <c r="C57" s="41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32" t="str">
        <f t="shared" si="6"/>
        <v/>
      </c>
      <c r="Z57" s="27" t="str">
        <f t="shared" si="7"/>
        <v/>
      </c>
    </row>
    <row r="58" spans="1:26" ht="12" customHeight="1">
      <c r="A58" s="39"/>
      <c r="B58" s="40"/>
      <c r="C58" s="41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32" t="str">
        <f t="shared" si="6"/>
        <v/>
      </c>
      <c r="Z58" s="27" t="str">
        <f t="shared" si="7"/>
        <v/>
      </c>
    </row>
    <row r="59" spans="1:26" ht="12" customHeight="1">
      <c r="A59" s="39"/>
      <c r="B59" s="40"/>
      <c r="C59" s="41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32" t="str">
        <f t="shared" si="6"/>
        <v/>
      </c>
      <c r="Z59" s="27" t="str">
        <f t="shared" si="7"/>
        <v/>
      </c>
    </row>
    <row r="60" spans="1:26" ht="12" customHeight="1">
      <c r="A60" s="39"/>
      <c r="B60" s="40"/>
      <c r="C60" s="41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32" t="str">
        <f t="shared" si="6"/>
        <v/>
      </c>
      <c r="Z60" s="27" t="str">
        <f t="shared" si="7"/>
        <v/>
      </c>
    </row>
    <row r="61" spans="1:26" ht="12" customHeight="1">
      <c r="A61" s="39"/>
      <c r="B61" s="40"/>
      <c r="C61" s="41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32" t="str">
        <f t="shared" si="6"/>
        <v/>
      </c>
      <c r="Z61" s="27" t="str">
        <f t="shared" si="7"/>
        <v/>
      </c>
    </row>
    <row r="62" spans="1:26" ht="12" customHeight="1">
      <c r="A62" s="39"/>
      <c r="B62" s="40"/>
      <c r="C62" s="41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32" t="str">
        <f t="shared" si="6"/>
        <v/>
      </c>
      <c r="Z62" s="27" t="str">
        <f t="shared" si="7"/>
        <v/>
      </c>
    </row>
    <row r="63" spans="1:26" ht="12" customHeight="1">
      <c r="A63" s="39"/>
      <c r="B63" s="43"/>
      <c r="C63" s="44"/>
      <c r="D63" s="43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32" t="str">
        <f t="shared" si="6"/>
        <v/>
      </c>
      <c r="Z63" s="27" t="str">
        <f t="shared" si="7"/>
        <v/>
      </c>
    </row>
    <row r="64" spans="1:26" ht="12" customHeight="1">
      <c r="A64" s="39"/>
      <c r="B64" s="43"/>
      <c r="C64" s="44"/>
      <c r="D64" s="43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32" t="str">
        <f t="shared" si="6"/>
        <v/>
      </c>
      <c r="Z64" s="27" t="str">
        <f t="shared" si="7"/>
        <v/>
      </c>
    </row>
    <row r="65" spans="1:33" ht="12" customHeight="1">
      <c r="A65" s="39"/>
      <c r="B65" s="43"/>
      <c r="C65" s="44"/>
      <c r="D65" s="43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32" t="str">
        <f t="shared" si="6"/>
        <v/>
      </c>
      <c r="Z65" s="27" t="str">
        <f t="shared" si="7"/>
        <v/>
      </c>
    </row>
    <row r="66" spans="1:33" ht="12" customHeight="1">
      <c r="A66" s="39"/>
      <c r="B66" s="43"/>
      <c r="C66" s="44"/>
      <c r="D66" s="43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32" t="str">
        <f t="shared" si="6"/>
        <v/>
      </c>
      <c r="Z66" s="27" t="str">
        <f t="shared" si="7"/>
        <v/>
      </c>
    </row>
    <row r="67" spans="1:33" s="1" customFormat="1" ht="12" customHeight="1">
      <c r="A67" s="39"/>
      <c r="B67" s="43"/>
      <c r="C67" s="44"/>
      <c r="D67" s="43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32" t="str">
        <f t="shared" si="6"/>
        <v/>
      </c>
      <c r="Z67" s="27"/>
      <c r="AA67" s="4"/>
      <c r="AB67" s="4"/>
      <c r="AC67" s="4"/>
      <c r="AD67" s="4"/>
      <c r="AE67" s="4"/>
      <c r="AF67" s="4"/>
      <c r="AG67" s="4"/>
    </row>
    <row r="68" spans="1:33" ht="12" customHeight="1">
      <c r="A68" s="39"/>
      <c r="B68" s="43"/>
      <c r="C68" s="44"/>
      <c r="D68" s="43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32" t="str">
        <f t="shared" si="6"/>
        <v/>
      </c>
      <c r="Z68" s="27" t="str">
        <f t="shared" si="7"/>
        <v/>
      </c>
    </row>
    <row r="69" spans="1:33" ht="12" customHeight="1">
      <c r="A69" s="39"/>
      <c r="B69" s="45"/>
      <c r="C69" s="46"/>
      <c r="D69" s="45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33" t="str">
        <f t="shared" si="6"/>
        <v/>
      </c>
      <c r="Z69" s="27" t="str">
        <f t="shared" si="7"/>
        <v/>
      </c>
    </row>
    <row r="72" spans="1:33" s="1" customFormat="1" ht="12" customHeight="1">
      <c r="A72" s="36"/>
      <c r="B72" s="36"/>
      <c r="C72" s="36"/>
      <c r="D72" s="3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27"/>
      <c r="AA72" s="4"/>
      <c r="AB72" s="4"/>
      <c r="AC72" s="4"/>
      <c r="AD72" s="4"/>
      <c r="AE72" s="4"/>
      <c r="AF72" s="4"/>
      <c r="AG72" s="4"/>
    </row>
    <row r="73" spans="1:33" s="1" customFormat="1">
      <c r="A73" s="36"/>
      <c r="B73" s="36"/>
      <c r="C73" s="36"/>
      <c r="D73" s="34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36"/>
      <c r="Z73" s="27"/>
      <c r="AA73" s="4"/>
      <c r="AB73" s="4"/>
      <c r="AC73" s="4"/>
      <c r="AD73" s="4"/>
      <c r="AE73" s="4"/>
      <c r="AF73" s="4"/>
      <c r="AG73" s="4"/>
    </row>
    <row r="79" spans="1:33">
      <c r="AE79" s="35"/>
    </row>
    <row r="80" spans="1:33">
      <c r="AE80" s="35"/>
    </row>
    <row r="81" spans="31:31" ht="15" customHeight="1">
      <c r="AE81" s="35"/>
    </row>
  </sheetData>
  <sheetProtection algorithmName="SHA-512" hashValue="ouK+8z1F690qviA34P4NzlvQhtuHdU0nyZmj5an+2JRGHiKQnFgFbZtvqp4rvFKyYeEnIyWtop3g6lPk6oxVQA==" saltValue="5o3MxBxDYl+EFFcw3Gbn+g==" spinCount="100000" sheet="1" objects="1" scenarios="1"/>
  <mergeCells count="48">
    <mergeCell ref="A1:Y1"/>
    <mergeCell ref="A2:C2"/>
    <mergeCell ref="A3:C3"/>
    <mergeCell ref="A5:C5"/>
    <mergeCell ref="A4:C4"/>
    <mergeCell ref="O5:Y5"/>
    <mergeCell ref="O3:Y3"/>
    <mergeCell ref="D2:Y2"/>
    <mergeCell ref="D3:I3"/>
    <mergeCell ref="D4:I4"/>
    <mergeCell ref="D5:I5"/>
    <mergeCell ref="J3:N3"/>
    <mergeCell ref="J4:N4"/>
    <mergeCell ref="J5:N5"/>
    <mergeCell ref="A27:Y27"/>
    <mergeCell ref="Q15:Y15"/>
    <mergeCell ref="Q16:Y16"/>
    <mergeCell ref="A15:P18"/>
    <mergeCell ref="C7:G7"/>
    <mergeCell ref="Y19:Y20"/>
    <mergeCell ref="C8:F8"/>
    <mergeCell ref="C9:F9"/>
    <mergeCell ref="C10:F10"/>
    <mergeCell ref="O8:R8"/>
    <mergeCell ref="O9:R9"/>
    <mergeCell ref="Q17:Y17"/>
    <mergeCell ref="O10:R10"/>
    <mergeCell ref="C11:F11"/>
    <mergeCell ref="C12:F12"/>
    <mergeCell ref="A14:C14"/>
    <mergeCell ref="O12:T12"/>
    <mergeCell ref="U11:Y11"/>
    <mergeCell ref="U12:Y12"/>
    <mergeCell ref="T7:X7"/>
    <mergeCell ref="O4:Y4"/>
    <mergeCell ref="T10:X10"/>
    <mergeCell ref="T8:X8"/>
    <mergeCell ref="T9:X9"/>
    <mergeCell ref="O7:R7"/>
    <mergeCell ref="O11:T11"/>
    <mergeCell ref="A24:D24"/>
    <mergeCell ref="A25:D25"/>
    <mergeCell ref="A26:D26"/>
    <mergeCell ref="A19:D19"/>
    <mergeCell ref="A20:D20"/>
    <mergeCell ref="A21:D21"/>
    <mergeCell ref="A22:D22"/>
    <mergeCell ref="A23:D23"/>
  </mergeCells>
  <conditionalFormatting sqref="Y21">
    <cfRule type="expression" dxfId="2" priority="4">
      <formula>$Y$21=100</formula>
    </cfRule>
  </conditionalFormatting>
  <conditionalFormatting sqref="E29:X29 E30:N48">
    <cfRule type="expression" dxfId="1" priority="3">
      <formula>E$21&lt;&gt;""</formula>
    </cfRule>
  </conditionalFormatting>
  <conditionalFormatting sqref="E49:X69 O30:X48">
    <cfRule type="expression" dxfId="0" priority="1">
      <formula>E$21&lt;&gt;""</formula>
    </cfRule>
  </conditionalFormatting>
  <printOptions horizontalCentered="1"/>
  <pageMargins left="0.23622047244094491" right="0.23622047244094491" top="0.19685039370078741" bottom="0.19685039370078741" header="0" footer="0"/>
  <pageSetup paperSize="9" scale="75" orientation="portrait" blackAndWhite="1" r:id="rId1"/>
  <ignoredErrors>
    <ignoredError sqref="E23:X23 E25:X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8" tint="-0.249977111117893"/>
  </sheetPr>
  <dimension ref="A1:C1000"/>
  <sheetViews>
    <sheetView workbookViewId="0">
      <selection activeCell="A2" sqref="A2"/>
    </sheetView>
  </sheetViews>
  <sheetFormatPr defaultRowHeight="14.4"/>
  <cols>
    <col min="1" max="1" width="8" bestFit="1" customWidth="1"/>
    <col min="2" max="2" width="5" bestFit="1" customWidth="1"/>
    <col min="3" max="3" width="33.88671875" bestFit="1" customWidth="1"/>
  </cols>
  <sheetData>
    <row r="1" spans="1:3">
      <c r="A1" s="3"/>
      <c r="B1" s="3"/>
      <c r="C1" s="3"/>
    </row>
    <row r="2" spans="1:3">
      <c r="A2" s="3"/>
      <c r="B2" s="3"/>
      <c r="C2" s="3"/>
    </row>
    <row r="3" spans="1:3">
      <c r="A3" s="3"/>
      <c r="B3" s="3"/>
      <c r="C3" s="3"/>
    </row>
    <row r="4" spans="1:3">
      <c r="A4" s="3"/>
      <c r="B4" s="3"/>
      <c r="C4" s="3"/>
    </row>
    <row r="5" spans="1:3">
      <c r="A5" s="3"/>
      <c r="B5" s="3"/>
      <c r="C5" s="3"/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3">
      <c r="A673" s="3"/>
      <c r="B673" s="3"/>
      <c r="C673" s="3"/>
    </row>
    <row r="674" spans="1:3">
      <c r="A674" s="3"/>
      <c r="B674" s="3"/>
      <c r="C674" s="3"/>
    </row>
    <row r="675" spans="1:3">
      <c r="A675" s="3"/>
      <c r="B675" s="3"/>
      <c r="C675" s="3"/>
    </row>
    <row r="676" spans="1:3">
      <c r="A676" s="3"/>
      <c r="B676" s="3"/>
      <c r="C676" s="3"/>
    </row>
    <row r="677" spans="1:3">
      <c r="A677" s="3"/>
      <c r="B677" s="3"/>
      <c r="C677" s="3"/>
    </row>
    <row r="678" spans="1:3">
      <c r="A678" s="3"/>
      <c r="B678" s="3"/>
      <c r="C678" s="3"/>
    </row>
    <row r="679" spans="1:3">
      <c r="A679" s="3"/>
      <c r="B679" s="3"/>
      <c r="C679" s="3"/>
    </row>
    <row r="680" spans="1:3">
      <c r="A680" s="3"/>
      <c r="B680" s="3"/>
      <c r="C680" s="3"/>
    </row>
    <row r="681" spans="1:3">
      <c r="A681" s="3"/>
      <c r="B681" s="3"/>
      <c r="C681" s="3"/>
    </row>
    <row r="682" spans="1:3">
      <c r="A682" s="3"/>
      <c r="B682" s="3"/>
      <c r="C682" s="3"/>
    </row>
    <row r="683" spans="1:3">
      <c r="A683" s="3"/>
      <c r="B683" s="3"/>
      <c r="C683" s="3"/>
    </row>
    <row r="684" spans="1:3">
      <c r="A684" s="3"/>
      <c r="B684" s="3"/>
      <c r="C684" s="3"/>
    </row>
    <row r="685" spans="1:3">
      <c r="A685" s="3"/>
      <c r="B685" s="3"/>
      <c r="C685" s="3"/>
    </row>
    <row r="686" spans="1:3">
      <c r="A686" s="3"/>
      <c r="B686" s="3"/>
      <c r="C686" s="3"/>
    </row>
    <row r="687" spans="1:3">
      <c r="A687" s="3"/>
      <c r="B687" s="3"/>
      <c r="C687" s="3"/>
    </row>
    <row r="688" spans="1:3">
      <c r="A688" s="3"/>
      <c r="B688" s="3"/>
      <c r="C688" s="3"/>
    </row>
    <row r="689" spans="1:3">
      <c r="A689" s="3"/>
      <c r="B689" s="3"/>
      <c r="C689" s="3"/>
    </row>
    <row r="690" spans="1:3">
      <c r="A690" s="3"/>
      <c r="B690" s="3"/>
      <c r="C690" s="3"/>
    </row>
    <row r="691" spans="1:3">
      <c r="A691" s="3"/>
      <c r="B691" s="3"/>
      <c r="C691" s="3"/>
    </row>
    <row r="692" spans="1:3">
      <c r="A692" s="3"/>
      <c r="B692" s="3"/>
      <c r="C692" s="3"/>
    </row>
    <row r="693" spans="1:3">
      <c r="A693" s="3"/>
      <c r="B693" s="3"/>
      <c r="C693" s="3"/>
    </row>
    <row r="694" spans="1:3">
      <c r="A694" s="3"/>
      <c r="B694" s="3"/>
      <c r="C694" s="3"/>
    </row>
    <row r="695" spans="1:3">
      <c r="A695" s="3"/>
      <c r="B695" s="3"/>
      <c r="C695" s="3"/>
    </row>
    <row r="696" spans="1:3">
      <c r="A696" s="3"/>
      <c r="B696" s="3"/>
      <c r="C696" s="3"/>
    </row>
    <row r="697" spans="1:3">
      <c r="A697" s="3"/>
      <c r="B697" s="3"/>
      <c r="C697" s="3"/>
    </row>
    <row r="698" spans="1:3">
      <c r="A698" s="3"/>
      <c r="B698" s="3"/>
      <c r="C698" s="3"/>
    </row>
    <row r="699" spans="1:3">
      <c r="A699" s="3"/>
      <c r="B699" s="3"/>
      <c r="C699" s="3"/>
    </row>
    <row r="700" spans="1:3">
      <c r="A700" s="3"/>
      <c r="B700" s="3"/>
      <c r="C700" s="3"/>
    </row>
    <row r="701" spans="1:3">
      <c r="A701" s="3"/>
      <c r="B701" s="3"/>
      <c r="C701" s="3"/>
    </row>
    <row r="702" spans="1:3">
      <c r="A702" s="3"/>
      <c r="B702" s="3"/>
      <c r="C702" s="3"/>
    </row>
    <row r="703" spans="1:3">
      <c r="A703" s="3"/>
      <c r="B703" s="3"/>
      <c r="C703" s="3"/>
    </row>
    <row r="704" spans="1:3">
      <c r="A704" s="3"/>
      <c r="B704" s="3"/>
      <c r="C704" s="3"/>
    </row>
    <row r="705" spans="1:3">
      <c r="A705" s="3"/>
      <c r="B705" s="3"/>
      <c r="C705" s="3"/>
    </row>
    <row r="706" spans="1:3">
      <c r="A706" s="3"/>
      <c r="B706" s="3"/>
      <c r="C706" s="3"/>
    </row>
    <row r="707" spans="1:3">
      <c r="A707" s="3"/>
      <c r="B707" s="3"/>
      <c r="C707" s="3"/>
    </row>
    <row r="708" spans="1:3">
      <c r="A708" s="3"/>
      <c r="B708" s="3"/>
      <c r="C708" s="3"/>
    </row>
    <row r="709" spans="1:3">
      <c r="A709" s="3"/>
      <c r="B709" s="3"/>
      <c r="C709" s="3"/>
    </row>
    <row r="710" spans="1:3">
      <c r="A710" s="3"/>
      <c r="B710" s="3"/>
      <c r="C710" s="3"/>
    </row>
    <row r="711" spans="1:3">
      <c r="A711" s="3"/>
      <c r="B711" s="3"/>
      <c r="C711" s="3"/>
    </row>
    <row r="712" spans="1:3">
      <c r="A712" s="3"/>
      <c r="B712" s="3"/>
      <c r="C712" s="3"/>
    </row>
    <row r="713" spans="1:3">
      <c r="A713" s="3"/>
      <c r="B713" s="3"/>
      <c r="C713" s="3"/>
    </row>
    <row r="714" spans="1:3">
      <c r="A714" s="3"/>
      <c r="B714" s="3"/>
      <c r="C714" s="3"/>
    </row>
    <row r="715" spans="1:3">
      <c r="A715" s="3"/>
      <c r="B715" s="3"/>
      <c r="C715" s="3"/>
    </row>
    <row r="716" spans="1:3">
      <c r="A716" s="3"/>
      <c r="B716" s="3"/>
      <c r="C716" s="3"/>
    </row>
    <row r="717" spans="1:3">
      <c r="A717" s="3"/>
      <c r="B717" s="3"/>
      <c r="C717" s="3"/>
    </row>
    <row r="718" spans="1:3">
      <c r="A718" s="3"/>
      <c r="B718" s="3"/>
      <c r="C718" s="3"/>
    </row>
    <row r="719" spans="1:3">
      <c r="A719" s="3"/>
      <c r="B719" s="3"/>
      <c r="C719" s="3"/>
    </row>
    <row r="720" spans="1:3">
      <c r="A720" s="3"/>
      <c r="B720" s="3"/>
      <c r="C720" s="3"/>
    </row>
    <row r="721" spans="1:3">
      <c r="A721" s="3"/>
      <c r="B721" s="3"/>
      <c r="C721" s="3"/>
    </row>
    <row r="722" spans="1:3">
      <c r="A722" s="3"/>
      <c r="B722" s="3"/>
      <c r="C722" s="3"/>
    </row>
    <row r="723" spans="1:3">
      <c r="A723" s="3"/>
      <c r="B723" s="3"/>
      <c r="C723" s="3"/>
    </row>
    <row r="724" spans="1:3">
      <c r="A724" s="3"/>
      <c r="B724" s="3"/>
      <c r="C724" s="3"/>
    </row>
    <row r="725" spans="1:3">
      <c r="A725" s="3"/>
      <c r="B725" s="3"/>
      <c r="C725" s="3"/>
    </row>
    <row r="726" spans="1:3">
      <c r="A726" s="3"/>
      <c r="B726" s="3"/>
      <c r="C726" s="3"/>
    </row>
    <row r="727" spans="1:3">
      <c r="A727" s="3"/>
      <c r="B727" s="3"/>
      <c r="C727" s="3"/>
    </row>
    <row r="728" spans="1:3">
      <c r="A728" s="3"/>
      <c r="B728" s="3"/>
      <c r="C728" s="3"/>
    </row>
    <row r="729" spans="1:3">
      <c r="A729" s="3"/>
      <c r="B729" s="3"/>
      <c r="C729" s="3"/>
    </row>
    <row r="730" spans="1:3">
      <c r="A730" s="3"/>
      <c r="B730" s="3"/>
      <c r="C730" s="3"/>
    </row>
    <row r="731" spans="1:3">
      <c r="A731" s="3"/>
      <c r="B731" s="3"/>
      <c r="C731" s="3"/>
    </row>
    <row r="732" spans="1:3">
      <c r="A732" s="3"/>
      <c r="B732" s="3"/>
      <c r="C732" s="3"/>
    </row>
    <row r="733" spans="1:3">
      <c r="A733" s="3"/>
      <c r="B733" s="3"/>
      <c r="C733" s="3"/>
    </row>
    <row r="734" spans="1:3">
      <c r="A734" s="3"/>
      <c r="B734" s="3"/>
      <c r="C734" s="3"/>
    </row>
    <row r="735" spans="1:3">
      <c r="A735" s="3"/>
      <c r="B735" s="3"/>
      <c r="C735" s="3"/>
    </row>
    <row r="736" spans="1:3">
      <c r="A736" s="3"/>
      <c r="B736" s="3"/>
      <c r="C736" s="3"/>
    </row>
    <row r="737" spans="1:3">
      <c r="A737" s="3"/>
      <c r="B737" s="3"/>
      <c r="C737" s="3"/>
    </row>
    <row r="738" spans="1:3">
      <c r="A738" s="3"/>
      <c r="B738" s="3"/>
      <c r="C738" s="3"/>
    </row>
    <row r="739" spans="1:3">
      <c r="A739" s="3"/>
      <c r="B739" s="3"/>
      <c r="C739" s="3"/>
    </row>
    <row r="740" spans="1:3">
      <c r="A740" s="3"/>
      <c r="B740" s="3"/>
      <c r="C740" s="3"/>
    </row>
    <row r="741" spans="1:3">
      <c r="A741" s="3"/>
      <c r="B741" s="3"/>
      <c r="C741" s="3"/>
    </row>
    <row r="742" spans="1:3">
      <c r="A742" s="3"/>
      <c r="B742" s="3"/>
      <c r="C742" s="3"/>
    </row>
    <row r="743" spans="1:3">
      <c r="A743" s="3"/>
      <c r="B743" s="3"/>
      <c r="C743" s="3"/>
    </row>
    <row r="744" spans="1:3">
      <c r="A744" s="3"/>
      <c r="B744" s="3"/>
      <c r="C744" s="3"/>
    </row>
    <row r="745" spans="1:3">
      <c r="A745" s="3"/>
      <c r="B745" s="3"/>
      <c r="C745" s="3"/>
    </row>
    <row r="746" spans="1:3">
      <c r="A746" s="3"/>
      <c r="B746" s="3"/>
      <c r="C746" s="3"/>
    </row>
    <row r="747" spans="1:3">
      <c r="A747" s="3"/>
      <c r="B747" s="3"/>
      <c r="C747" s="3"/>
    </row>
    <row r="748" spans="1:3">
      <c r="A748" s="3"/>
      <c r="B748" s="3"/>
      <c r="C748" s="3"/>
    </row>
    <row r="749" spans="1:3">
      <c r="A749" s="3"/>
      <c r="B749" s="3"/>
      <c r="C749" s="3"/>
    </row>
    <row r="750" spans="1:3">
      <c r="A750" s="3"/>
      <c r="B750" s="3"/>
      <c r="C750" s="3"/>
    </row>
    <row r="751" spans="1:3">
      <c r="A751" s="3"/>
      <c r="B751" s="3"/>
      <c r="C751" s="3"/>
    </row>
    <row r="752" spans="1:3">
      <c r="A752" s="3"/>
      <c r="B752" s="3"/>
      <c r="C752" s="3"/>
    </row>
    <row r="753" spans="1:3">
      <c r="A753" s="3"/>
      <c r="B753" s="3"/>
      <c r="C753" s="3"/>
    </row>
    <row r="754" spans="1:3">
      <c r="A754" s="3"/>
      <c r="B754" s="3"/>
      <c r="C754" s="3"/>
    </row>
    <row r="755" spans="1:3">
      <c r="A755" s="3"/>
      <c r="B755" s="3"/>
      <c r="C755" s="3"/>
    </row>
    <row r="756" spans="1:3">
      <c r="A756" s="3"/>
      <c r="B756" s="3"/>
      <c r="C756" s="3"/>
    </row>
    <row r="757" spans="1:3">
      <c r="A757" s="3"/>
      <c r="B757" s="3"/>
      <c r="C757" s="3"/>
    </row>
    <row r="758" spans="1:3">
      <c r="A758" s="3"/>
      <c r="B758" s="3"/>
      <c r="C758" s="3"/>
    </row>
    <row r="759" spans="1:3">
      <c r="A759" s="3"/>
      <c r="B759" s="3"/>
      <c r="C759" s="3"/>
    </row>
    <row r="760" spans="1:3">
      <c r="A760" s="3"/>
      <c r="B760" s="3"/>
      <c r="C760" s="3"/>
    </row>
    <row r="761" spans="1:3">
      <c r="A761" s="3"/>
      <c r="B761" s="3"/>
      <c r="C761" s="3"/>
    </row>
    <row r="762" spans="1:3">
      <c r="A762" s="3"/>
      <c r="B762" s="3"/>
      <c r="C762" s="3"/>
    </row>
    <row r="763" spans="1:3">
      <c r="A763" s="3"/>
      <c r="B763" s="3"/>
      <c r="C763" s="3"/>
    </row>
    <row r="764" spans="1:3">
      <c r="A764" s="3"/>
      <c r="B764" s="3"/>
      <c r="C764" s="3"/>
    </row>
    <row r="765" spans="1:3">
      <c r="A765" s="3"/>
      <c r="B765" s="3"/>
      <c r="C765" s="3"/>
    </row>
    <row r="766" spans="1:3">
      <c r="A766" s="3"/>
      <c r="B766" s="3"/>
      <c r="C766" s="3"/>
    </row>
    <row r="767" spans="1:3">
      <c r="A767" s="3"/>
      <c r="B767" s="3"/>
      <c r="C767" s="3"/>
    </row>
    <row r="768" spans="1:3">
      <c r="A768" s="3"/>
      <c r="B768" s="3"/>
      <c r="C768" s="3"/>
    </row>
    <row r="769" spans="1:3">
      <c r="A769" s="3"/>
      <c r="B769" s="3"/>
      <c r="C769" s="3"/>
    </row>
    <row r="770" spans="1:3">
      <c r="A770" s="3"/>
      <c r="B770" s="3"/>
      <c r="C770" s="3"/>
    </row>
    <row r="771" spans="1:3">
      <c r="A771" s="3"/>
      <c r="B771" s="3"/>
      <c r="C771" s="3"/>
    </row>
    <row r="772" spans="1:3">
      <c r="A772" s="3"/>
      <c r="B772" s="3"/>
      <c r="C772" s="3"/>
    </row>
    <row r="773" spans="1:3">
      <c r="A773" s="3"/>
      <c r="B773" s="3"/>
      <c r="C773" s="3"/>
    </row>
    <row r="774" spans="1:3">
      <c r="A774" s="3"/>
      <c r="B774" s="3"/>
      <c r="C774" s="3"/>
    </row>
    <row r="775" spans="1:3">
      <c r="A775" s="3"/>
      <c r="B775" s="3"/>
      <c r="C775" s="3"/>
    </row>
    <row r="776" spans="1:3">
      <c r="A776" s="3"/>
      <c r="B776" s="3"/>
      <c r="C776" s="3"/>
    </row>
    <row r="777" spans="1:3">
      <c r="A777" s="3"/>
      <c r="B777" s="3"/>
      <c r="C777" s="3"/>
    </row>
    <row r="778" spans="1:3">
      <c r="A778" s="3"/>
      <c r="B778" s="3"/>
      <c r="C778" s="3"/>
    </row>
    <row r="779" spans="1:3">
      <c r="A779" s="3"/>
      <c r="B779" s="3"/>
      <c r="C779" s="3"/>
    </row>
    <row r="780" spans="1:3">
      <c r="A780" s="3"/>
      <c r="B780" s="3"/>
      <c r="C780" s="3"/>
    </row>
    <row r="781" spans="1:3">
      <c r="A781" s="3"/>
      <c r="B781" s="3"/>
      <c r="C781" s="3"/>
    </row>
    <row r="782" spans="1:3">
      <c r="A782" s="3"/>
      <c r="B782" s="3"/>
      <c r="C782" s="3"/>
    </row>
    <row r="783" spans="1:3">
      <c r="A783" s="3"/>
      <c r="B783" s="3"/>
      <c r="C783" s="3"/>
    </row>
    <row r="784" spans="1:3">
      <c r="A784" s="3"/>
      <c r="B784" s="3"/>
      <c r="C784" s="3"/>
    </row>
    <row r="785" spans="1:3">
      <c r="A785" s="3"/>
      <c r="B785" s="3"/>
      <c r="C785" s="3"/>
    </row>
    <row r="786" spans="1:3">
      <c r="A786" s="3"/>
      <c r="B786" s="3"/>
      <c r="C786" s="3"/>
    </row>
    <row r="787" spans="1:3">
      <c r="A787" s="3"/>
      <c r="B787" s="3"/>
      <c r="C787" s="3"/>
    </row>
    <row r="788" spans="1:3">
      <c r="A788" s="3"/>
      <c r="B788" s="3"/>
      <c r="C788" s="3"/>
    </row>
    <row r="789" spans="1:3">
      <c r="A789" s="3"/>
      <c r="B789" s="3"/>
      <c r="C789" s="3"/>
    </row>
    <row r="790" spans="1:3">
      <c r="A790" s="3"/>
      <c r="B790" s="3"/>
      <c r="C790" s="3"/>
    </row>
    <row r="791" spans="1:3">
      <c r="A791" s="3"/>
      <c r="B791" s="3"/>
      <c r="C791" s="3"/>
    </row>
    <row r="792" spans="1:3">
      <c r="A792" s="3"/>
      <c r="B792" s="3"/>
      <c r="C792" s="3"/>
    </row>
    <row r="793" spans="1:3">
      <c r="A793" s="3"/>
      <c r="B793" s="3"/>
      <c r="C793" s="3"/>
    </row>
    <row r="794" spans="1:3">
      <c r="A794" s="3"/>
      <c r="B794" s="3"/>
      <c r="C794" s="3"/>
    </row>
    <row r="795" spans="1:3">
      <c r="A795" s="3"/>
      <c r="B795" s="3"/>
      <c r="C795" s="3"/>
    </row>
    <row r="796" spans="1:3">
      <c r="A796" s="3"/>
      <c r="B796" s="3"/>
      <c r="C796" s="3"/>
    </row>
    <row r="797" spans="1:3">
      <c r="A797" s="3"/>
      <c r="B797" s="3"/>
      <c r="C797" s="3"/>
    </row>
    <row r="798" spans="1:3">
      <c r="A798" s="3"/>
      <c r="B798" s="3"/>
      <c r="C798" s="3"/>
    </row>
    <row r="799" spans="1:3">
      <c r="A799" s="3"/>
      <c r="B799" s="3"/>
      <c r="C799" s="3"/>
    </row>
    <row r="800" spans="1:3">
      <c r="A800" s="3"/>
      <c r="B800" s="3"/>
      <c r="C800" s="3"/>
    </row>
    <row r="801" spans="1:3">
      <c r="A801" s="3"/>
      <c r="B801" s="3"/>
      <c r="C801" s="3"/>
    </row>
    <row r="802" spans="1:3">
      <c r="A802" s="3"/>
      <c r="B802" s="3"/>
      <c r="C802" s="3"/>
    </row>
    <row r="803" spans="1:3">
      <c r="A803" s="3"/>
      <c r="B803" s="3"/>
      <c r="C803" s="3"/>
    </row>
    <row r="804" spans="1:3">
      <c r="A804" s="3"/>
      <c r="B804" s="3"/>
      <c r="C804" s="3"/>
    </row>
    <row r="805" spans="1:3">
      <c r="A805" s="3"/>
      <c r="B805" s="3"/>
      <c r="C805" s="3"/>
    </row>
    <row r="806" spans="1:3">
      <c r="A806" s="3"/>
      <c r="B806" s="3"/>
      <c r="C806" s="3"/>
    </row>
    <row r="807" spans="1:3">
      <c r="A807" s="3"/>
      <c r="B807" s="3"/>
      <c r="C807" s="3"/>
    </row>
    <row r="808" spans="1:3">
      <c r="A808" s="3"/>
      <c r="B808" s="3"/>
      <c r="C808" s="3"/>
    </row>
    <row r="809" spans="1:3">
      <c r="A809" s="3"/>
      <c r="B809" s="3"/>
      <c r="C809" s="3"/>
    </row>
    <row r="810" spans="1:3">
      <c r="A810" s="3"/>
      <c r="B810" s="3"/>
      <c r="C810" s="3"/>
    </row>
    <row r="811" spans="1:3">
      <c r="A811" s="3"/>
      <c r="B811" s="3"/>
      <c r="C811" s="3"/>
    </row>
    <row r="812" spans="1:3">
      <c r="A812" s="3"/>
      <c r="B812" s="3"/>
      <c r="C812" s="3"/>
    </row>
    <row r="813" spans="1:3">
      <c r="A813" s="3"/>
      <c r="B813" s="3"/>
      <c r="C813" s="3"/>
    </row>
    <row r="814" spans="1:3">
      <c r="A814" s="3"/>
      <c r="B814" s="3"/>
      <c r="C814" s="3"/>
    </row>
    <row r="815" spans="1:3">
      <c r="A815" s="3"/>
      <c r="B815" s="3"/>
      <c r="C815" s="3"/>
    </row>
    <row r="816" spans="1:3">
      <c r="A816" s="3"/>
      <c r="B816" s="3"/>
      <c r="C816" s="3"/>
    </row>
    <row r="817" spans="1:3">
      <c r="A817" s="3"/>
      <c r="B817" s="3"/>
      <c r="C817" s="3"/>
    </row>
    <row r="818" spans="1:3">
      <c r="A818" s="3"/>
      <c r="B818" s="3"/>
      <c r="C818" s="3"/>
    </row>
    <row r="819" spans="1:3">
      <c r="A819" s="3"/>
      <c r="B819" s="3"/>
      <c r="C819" s="3"/>
    </row>
    <row r="820" spans="1:3">
      <c r="A820" s="3"/>
      <c r="B820" s="3"/>
      <c r="C820" s="3"/>
    </row>
    <row r="821" spans="1:3">
      <c r="A821" s="3"/>
      <c r="B821" s="3"/>
      <c r="C821" s="3"/>
    </row>
    <row r="822" spans="1:3">
      <c r="A822" s="3"/>
      <c r="B822" s="3"/>
      <c r="C822" s="3"/>
    </row>
    <row r="823" spans="1:3">
      <c r="A823" s="3"/>
      <c r="B823" s="3"/>
      <c r="C823" s="3"/>
    </row>
    <row r="824" spans="1:3">
      <c r="A824" s="3"/>
      <c r="B824" s="3"/>
      <c r="C824" s="3"/>
    </row>
    <row r="825" spans="1:3">
      <c r="A825" s="3"/>
      <c r="B825" s="3"/>
      <c r="C825" s="3"/>
    </row>
    <row r="826" spans="1:3">
      <c r="A826" s="3"/>
      <c r="B826" s="3"/>
      <c r="C826" s="3"/>
    </row>
    <row r="827" spans="1:3">
      <c r="A827" s="3"/>
      <c r="B827" s="3"/>
      <c r="C827" s="3"/>
    </row>
    <row r="828" spans="1:3">
      <c r="A828" s="3"/>
      <c r="B828" s="3"/>
      <c r="C828" s="3"/>
    </row>
    <row r="829" spans="1:3">
      <c r="A829" s="3"/>
      <c r="B829" s="3"/>
      <c r="C829" s="3"/>
    </row>
    <row r="830" spans="1:3">
      <c r="A830" s="3"/>
      <c r="B830" s="3"/>
      <c r="C830" s="3"/>
    </row>
    <row r="831" spans="1:3">
      <c r="A831" s="3"/>
      <c r="B831" s="3"/>
      <c r="C831" s="3"/>
    </row>
    <row r="832" spans="1:3">
      <c r="A832" s="3"/>
      <c r="B832" s="3"/>
      <c r="C832" s="3"/>
    </row>
    <row r="833" spans="1:3">
      <c r="A833" s="3"/>
      <c r="B833" s="3"/>
      <c r="C833" s="3"/>
    </row>
    <row r="834" spans="1:3">
      <c r="A834" s="3"/>
      <c r="B834" s="3"/>
      <c r="C834" s="3"/>
    </row>
    <row r="835" spans="1:3">
      <c r="A835" s="3"/>
      <c r="B835" s="3"/>
      <c r="C835" s="3"/>
    </row>
    <row r="836" spans="1:3">
      <c r="A836" s="3"/>
      <c r="B836" s="3"/>
      <c r="C836" s="3"/>
    </row>
    <row r="837" spans="1:3">
      <c r="A837" s="3"/>
      <c r="B837" s="3"/>
      <c r="C837" s="3"/>
    </row>
    <row r="838" spans="1:3">
      <c r="A838" s="3"/>
      <c r="B838" s="3"/>
      <c r="C838" s="3"/>
    </row>
    <row r="839" spans="1:3">
      <c r="A839" s="3"/>
      <c r="B839" s="3"/>
      <c r="C839" s="3"/>
    </row>
    <row r="840" spans="1:3">
      <c r="A840" s="3"/>
      <c r="B840" s="3"/>
      <c r="C840" s="3"/>
    </row>
    <row r="841" spans="1:3">
      <c r="A841" s="3"/>
      <c r="B841" s="3"/>
      <c r="C841" s="3"/>
    </row>
    <row r="842" spans="1:3">
      <c r="A842" s="3"/>
      <c r="B842" s="3"/>
      <c r="C842" s="3"/>
    </row>
    <row r="843" spans="1:3">
      <c r="A843" s="3"/>
      <c r="B843" s="3"/>
      <c r="C843" s="3"/>
    </row>
    <row r="844" spans="1:3">
      <c r="A844" s="3"/>
      <c r="B844" s="3"/>
      <c r="C844" s="3"/>
    </row>
    <row r="845" spans="1:3">
      <c r="A845" s="3"/>
      <c r="B845" s="3"/>
      <c r="C845" s="3"/>
    </row>
    <row r="846" spans="1:3">
      <c r="A846" s="3"/>
      <c r="B846" s="3"/>
      <c r="C846" s="3"/>
    </row>
    <row r="847" spans="1:3">
      <c r="A847" s="3"/>
      <c r="B847" s="3"/>
      <c r="C847" s="3"/>
    </row>
    <row r="848" spans="1:3">
      <c r="A848" s="3"/>
      <c r="B848" s="3"/>
      <c r="C848" s="3"/>
    </row>
    <row r="849" spans="1:3">
      <c r="A849" s="3"/>
      <c r="B849" s="3"/>
      <c r="C849" s="3"/>
    </row>
    <row r="850" spans="1:3">
      <c r="A850" s="3"/>
      <c r="B850" s="3"/>
      <c r="C850" s="3"/>
    </row>
    <row r="851" spans="1:3">
      <c r="A851" s="3"/>
      <c r="B851" s="3"/>
      <c r="C851" s="3"/>
    </row>
    <row r="852" spans="1:3">
      <c r="A852" s="3"/>
      <c r="B852" s="3"/>
      <c r="C852" s="3"/>
    </row>
    <row r="853" spans="1:3">
      <c r="A853" s="3"/>
      <c r="B853" s="3"/>
      <c r="C853" s="3"/>
    </row>
    <row r="854" spans="1:3">
      <c r="A854" s="3"/>
      <c r="B854" s="3"/>
      <c r="C854" s="3"/>
    </row>
    <row r="855" spans="1:3">
      <c r="A855" s="3"/>
      <c r="B855" s="3"/>
      <c r="C855" s="3"/>
    </row>
    <row r="856" spans="1:3">
      <c r="A856" s="3"/>
      <c r="B856" s="3"/>
      <c r="C856" s="3"/>
    </row>
    <row r="857" spans="1:3">
      <c r="A857" s="3"/>
      <c r="B857" s="3"/>
      <c r="C857" s="3"/>
    </row>
    <row r="858" spans="1:3">
      <c r="A858" s="3"/>
      <c r="B858" s="3"/>
      <c r="C858" s="3"/>
    </row>
    <row r="859" spans="1:3">
      <c r="A859" s="3"/>
      <c r="B859" s="3"/>
      <c r="C859" s="3"/>
    </row>
    <row r="860" spans="1:3">
      <c r="A860" s="3"/>
      <c r="B860" s="3"/>
      <c r="C860" s="3"/>
    </row>
    <row r="861" spans="1:3">
      <c r="A861" s="3"/>
      <c r="B861" s="3"/>
      <c r="C861" s="3"/>
    </row>
    <row r="862" spans="1:3">
      <c r="A862" s="3"/>
      <c r="B862" s="3"/>
      <c r="C862" s="3"/>
    </row>
    <row r="863" spans="1:3">
      <c r="A863" s="3"/>
      <c r="B863" s="3"/>
      <c r="C863" s="3"/>
    </row>
    <row r="864" spans="1:3">
      <c r="A864" s="3"/>
      <c r="B864" s="3"/>
      <c r="C864" s="3"/>
    </row>
    <row r="865" spans="1:3">
      <c r="A865" s="3"/>
      <c r="B865" s="3"/>
      <c r="C865" s="3"/>
    </row>
    <row r="866" spans="1:3">
      <c r="A866" s="3"/>
      <c r="B866" s="3"/>
      <c r="C866" s="3"/>
    </row>
    <row r="867" spans="1:3">
      <c r="A867" s="3"/>
      <c r="B867" s="3"/>
      <c r="C867" s="3"/>
    </row>
    <row r="868" spans="1:3">
      <c r="A868" s="3"/>
      <c r="B868" s="3"/>
      <c r="C868" s="3"/>
    </row>
    <row r="869" spans="1:3">
      <c r="A869" s="3"/>
      <c r="B869" s="3"/>
      <c r="C869" s="3"/>
    </row>
    <row r="870" spans="1:3">
      <c r="A870" s="3"/>
      <c r="B870" s="3"/>
      <c r="C870" s="3"/>
    </row>
    <row r="871" spans="1:3">
      <c r="A871" s="3"/>
      <c r="B871" s="3"/>
      <c r="C871" s="3"/>
    </row>
    <row r="872" spans="1:3">
      <c r="A872" s="3"/>
      <c r="B872" s="3"/>
      <c r="C872" s="3"/>
    </row>
    <row r="873" spans="1:3">
      <c r="A873" s="3"/>
      <c r="B873" s="3"/>
      <c r="C873" s="3"/>
    </row>
    <row r="874" spans="1:3">
      <c r="A874" s="3"/>
      <c r="B874" s="3"/>
      <c r="C874" s="3"/>
    </row>
    <row r="875" spans="1:3">
      <c r="A875" s="3"/>
      <c r="B875" s="3"/>
      <c r="C875" s="3"/>
    </row>
    <row r="876" spans="1:3">
      <c r="A876" s="3"/>
      <c r="B876" s="3"/>
      <c r="C876" s="3"/>
    </row>
    <row r="877" spans="1:3">
      <c r="A877" s="3"/>
      <c r="B877" s="3"/>
      <c r="C877" s="3"/>
    </row>
    <row r="878" spans="1:3">
      <c r="A878" s="3"/>
      <c r="B878" s="3"/>
      <c r="C878" s="3"/>
    </row>
    <row r="879" spans="1:3">
      <c r="A879" s="3"/>
      <c r="B879" s="3"/>
      <c r="C879" s="3"/>
    </row>
    <row r="880" spans="1:3">
      <c r="A880" s="3"/>
      <c r="B880" s="3"/>
      <c r="C880" s="3"/>
    </row>
    <row r="881" spans="1:3">
      <c r="A881" s="3"/>
      <c r="B881" s="3"/>
      <c r="C881" s="3"/>
    </row>
    <row r="882" spans="1:3">
      <c r="A882" s="3"/>
      <c r="B882" s="3"/>
      <c r="C882" s="3"/>
    </row>
    <row r="883" spans="1:3">
      <c r="A883" s="3"/>
      <c r="B883" s="3"/>
      <c r="C883" s="3"/>
    </row>
    <row r="884" spans="1:3">
      <c r="A884" s="3"/>
      <c r="B884" s="3"/>
      <c r="C884" s="3"/>
    </row>
    <row r="885" spans="1:3">
      <c r="A885" s="3"/>
      <c r="B885" s="3"/>
      <c r="C885" s="3"/>
    </row>
    <row r="886" spans="1:3">
      <c r="A886" s="3"/>
      <c r="B886" s="3"/>
      <c r="C886" s="3"/>
    </row>
    <row r="887" spans="1:3">
      <c r="A887" s="3"/>
      <c r="B887" s="3"/>
      <c r="C887" s="3"/>
    </row>
    <row r="888" spans="1:3">
      <c r="A888" s="3"/>
      <c r="B888" s="3"/>
      <c r="C888" s="3"/>
    </row>
    <row r="889" spans="1:3">
      <c r="A889" s="3"/>
      <c r="B889" s="3"/>
      <c r="C889" s="3"/>
    </row>
    <row r="890" spans="1:3">
      <c r="A890" s="3"/>
      <c r="B890" s="3"/>
      <c r="C890" s="3"/>
    </row>
    <row r="891" spans="1:3">
      <c r="A891" s="3"/>
      <c r="B891" s="3"/>
      <c r="C891" s="3"/>
    </row>
    <row r="892" spans="1:3">
      <c r="A892" s="3"/>
      <c r="B892" s="3"/>
      <c r="C892" s="3"/>
    </row>
    <row r="893" spans="1:3">
      <c r="A893" s="3"/>
      <c r="B893" s="3"/>
      <c r="C893" s="3"/>
    </row>
    <row r="894" spans="1:3">
      <c r="A894" s="3"/>
      <c r="B894" s="3"/>
      <c r="C894" s="3"/>
    </row>
    <row r="895" spans="1:3">
      <c r="A895" s="3"/>
      <c r="B895" s="3"/>
      <c r="C895" s="3"/>
    </row>
    <row r="896" spans="1:3">
      <c r="A896" s="3"/>
      <c r="B896" s="3"/>
      <c r="C896" s="3"/>
    </row>
    <row r="897" spans="1:3">
      <c r="A897" s="3"/>
      <c r="B897" s="3"/>
      <c r="C897" s="3"/>
    </row>
    <row r="898" spans="1:3">
      <c r="A898" s="3"/>
      <c r="B898" s="3"/>
      <c r="C898" s="3"/>
    </row>
    <row r="899" spans="1:3">
      <c r="A899" s="3"/>
      <c r="B899" s="3"/>
      <c r="C899" s="3"/>
    </row>
    <row r="900" spans="1:3">
      <c r="A900" s="3"/>
      <c r="B900" s="3"/>
      <c r="C900" s="3"/>
    </row>
    <row r="901" spans="1:3">
      <c r="A901" s="3"/>
      <c r="B901" s="3"/>
      <c r="C901" s="3"/>
    </row>
    <row r="902" spans="1:3">
      <c r="A902" s="3"/>
      <c r="B902" s="3"/>
      <c r="C902" s="3"/>
    </row>
    <row r="903" spans="1:3">
      <c r="A903" s="3"/>
      <c r="B903" s="3"/>
      <c r="C903" s="3"/>
    </row>
    <row r="904" spans="1:3">
      <c r="A904" s="3"/>
      <c r="B904" s="3"/>
      <c r="C904" s="3"/>
    </row>
    <row r="905" spans="1:3">
      <c r="A905" s="3"/>
      <c r="B905" s="3"/>
      <c r="C905" s="3"/>
    </row>
    <row r="906" spans="1:3">
      <c r="A906" s="3"/>
      <c r="B906" s="3"/>
      <c r="C906" s="3"/>
    </row>
    <row r="907" spans="1:3">
      <c r="A907" s="3"/>
      <c r="B907" s="3"/>
      <c r="C907" s="3"/>
    </row>
    <row r="908" spans="1:3">
      <c r="A908" s="3"/>
      <c r="B908" s="3"/>
      <c r="C908" s="3"/>
    </row>
    <row r="909" spans="1:3">
      <c r="A909" s="3"/>
      <c r="B909" s="3"/>
      <c r="C909" s="3"/>
    </row>
    <row r="910" spans="1:3">
      <c r="A910" s="3"/>
      <c r="B910" s="3"/>
      <c r="C910" s="3"/>
    </row>
    <row r="911" spans="1:3">
      <c r="A911" s="3"/>
      <c r="B911" s="3"/>
      <c r="C911" s="3"/>
    </row>
    <row r="912" spans="1:3">
      <c r="A912" s="3"/>
      <c r="B912" s="3"/>
      <c r="C912" s="3"/>
    </row>
    <row r="913" spans="1:3">
      <c r="A913" s="3"/>
      <c r="B913" s="3"/>
      <c r="C913" s="3"/>
    </row>
    <row r="914" spans="1:3">
      <c r="A914" s="3"/>
      <c r="B914" s="3"/>
      <c r="C914" s="3"/>
    </row>
    <row r="915" spans="1:3">
      <c r="A915" s="3"/>
      <c r="B915" s="3"/>
      <c r="C915" s="3"/>
    </row>
    <row r="916" spans="1:3">
      <c r="A916" s="3"/>
      <c r="B916" s="3"/>
      <c r="C916" s="3"/>
    </row>
    <row r="917" spans="1:3">
      <c r="A917" s="3"/>
      <c r="B917" s="3"/>
      <c r="C917" s="3"/>
    </row>
    <row r="918" spans="1:3">
      <c r="A918" s="3"/>
      <c r="B918" s="3"/>
      <c r="C918" s="3"/>
    </row>
    <row r="919" spans="1:3">
      <c r="A919" s="3"/>
      <c r="B919" s="3"/>
      <c r="C919" s="3"/>
    </row>
    <row r="920" spans="1:3">
      <c r="A920" s="3"/>
      <c r="B920" s="3"/>
      <c r="C920" s="3"/>
    </row>
    <row r="921" spans="1:3">
      <c r="A921" s="3"/>
      <c r="B921" s="3"/>
      <c r="C921" s="3"/>
    </row>
    <row r="922" spans="1:3">
      <c r="A922" s="3"/>
      <c r="B922" s="3"/>
      <c r="C922" s="3"/>
    </row>
    <row r="923" spans="1:3">
      <c r="A923" s="3"/>
      <c r="B923" s="3"/>
      <c r="C923" s="3"/>
    </row>
    <row r="924" spans="1:3">
      <c r="A924" s="3"/>
      <c r="B924" s="3"/>
      <c r="C924" s="3"/>
    </row>
    <row r="925" spans="1:3">
      <c r="A925" s="3"/>
      <c r="B925" s="3"/>
      <c r="C925" s="3"/>
    </row>
    <row r="926" spans="1:3">
      <c r="A926" s="3"/>
      <c r="B926" s="3"/>
      <c r="C926" s="3"/>
    </row>
    <row r="927" spans="1:3">
      <c r="A927" s="3"/>
      <c r="B927" s="3"/>
      <c r="C927" s="3"/>
    </row>
    <row r="928" spans="1:3">
      <c r="A928" s="3"/>
      <c r="B928" s="3"/>
      <c r="C928" s="3"/>
    </row>
    <row r="929" spans="1:3">
      <c r="A929" s="3"/>
      <c r="B929" s="3"/>
      <c r="C929" s="3"/>
    </row>
    <row r="930" spans="1:3">
      <c r="A930" s="3"/>
      <c r="B930" s="3"/>
      <c r="C930" s="3"/>
    </row>
    <row r="931" spans="1:3">
      <c r="A931" s="3"/>
      <c r="B931" s="3"/>
      <c r="C931" s="3"/>
    </row>
    <row r="932" spans="1:3">
      <c r="A932" s="3"/>
      <c r="B932" s="3"/>
      <c r="C932" s="3"/>
    </row>
    <row r="933" spans="1:3">
      <c r="A933" s="3"/>
      <c r="B933" s="3"/>
      <c r="C933" s="3"/>
    </row>
    <row r="934" spans="1:3">
      <c r="A934" s="3"/>
      <c r="B934" s="3"/>
      <c r="C934" s="3"/>
    </row>
    <row r="935" spans="1:3">
      <c r="A935" s="3"/>
      <c r="B935" s="3"/>
      <c r="C935" s="3"/>
    </row>
    <row r="936" spans="1:3">
      <c r="A936" s="3"/>
      <c r="B936" s="3"/>
      <c r="C936" s="3"/>
    </row>
    <row r="937" spans="1:3">
      <c r="A937" s="3"/>
      <c r="B937" s="3"/>
      <c r="C937" s="3"/>
    </row>
    <row r="938" spans="1:3">
      <c r="A938" s="3"/>
      <c r="B938" s="3"/>
      <c r="C938" s="3"/>
    </row>
    <row r="939" spans="1:3">
      <c r="A939" s="3"/>
      <c r="B939" s="3"/>
      <c r="C939" s="3"/>
    </row>
    <row r="940" spans="1:3">
      <c r="A940" s="3"/>
      <c r="B940" s="3"/>
      <c r="C940" s="3"/>
    </row>
    <row r="941" spans="1:3">
      <c r="A941" s="3"/>
      <c r="B941" s="3"/>
      <c r="C941" s="3"/>
    </row>
    <row r="942" spans="1:3">
      <c r="A942" s="3"/>
      <c r="B942" s="3"/>
      <c r="C942" s="3"/>
    </row>
    <row r="943" spans="1:3">
      <c r="A943" s="3"/>
      <c r="B943" s="3"/>
      <c r="C943" s="3"/>
    </row>
    <row r="944" spans="1:3">
      <c r="A944" s="3"/>
      <c r="B944" s="3"/>
      <c r="C944" s="3"/>
    </row>
    <row r="945" spans="1:3">
      <c r="A945" s="3"/>
      <c r="B945" s="3"/>
      <c r="C945" s="3"/>
    </row>
    <row r="946" spans="1:3">
      <c r="A946" s="3"/>
      <c r="B946" s="3"/>
      <c r="C946" s="3"/>
    </row>
    <row r="947" spans="1:3">
      <c r="A947" s="3"/>
      <c r="B947" s="3"/>
      <c r="C947" s="3"/>
    </row>
    <row r="948" spans="1:3">
      <c r="A948" s="3"/>
      <c r="B948" s="3"/>
      <c r="C948" s="3"/>
    </row>
    <row r="949" spans="1:3">
      <c r="A949" s="3"/>
      <c r="B949" s="3"/>
      <c r="C949" s="3"/>
    </row>
    <row r="950" spans="1:3">
      <c r="A950" s="3"/>
      <c r="B950" s="3"/>
      <c r="C950" s="3"/>
    </row>
    <row r="951" spans="1:3">
      <c r="A951" s="3"/>
      <c r="B951" s="3"/>
      <c r="C951" s="3"/>
    </row>
    <row r="952" spans="1:3">
      <c r="A952" s="3"/>
      <c r="B952" s="3"/>
      <c r="C952" s="3"/>
    </row>
    <row r="953" spans="1:3">
      <c r="A953" s="3"/>
      <c r="B953" s="3"/>
      <c r="C953" s="3"/>
    </row>
    <row r="954" spans="1:3">
      <c r="A954" s="3"/>
      <c r="B954" s="3"/>
      <c r="C954" s="3"/>
    </row>
    <row r="955" spans="1:3">
      <c r="A955" s="3"/>
      <c r="B955" s="3"/>
      <c r="C955" s="3"/>
    </row>
    <row r="956" spans="1:3">
      <c r="A956" s="3"/>
      <c r="B956" s="3"/>
      <c r="C956" s="3"/>
    </row>
    <row r="957" spans="1:3">
      <c r="A957" s="3"/>
      <c r="B957" s="3"/>
      <c r="C957" s="3"/>
    </row>
    <row r="958" spans="1:3">
      <c r="A958" s="3"/>
      <c r="B958" s="3"/>
      <c r="C958" s="3"/>
    </row>
    <row r="959" spans="1:3">
      <c r="A959" s="3"/>
      <c r="B959" s="3"/>
      <c r="C959" s="3"/>
    </row>
    <row r="960" spans="1:3">
      <c r="A960" s="3"/>
      <c r="B960" s="3"/>
      <c r="C960" s="3"/>
    </row>
    <row r="961" spans="1:3">
      <c r="A961" s="3"/>
      <c r="B961" s="3"/>
      <c r="C961" s="3"/>
    </row>
    <row r="962" spans="1:3">
      <c r="A962" s="3"/>
      <c r="B962" s="3"/>
      <c r="C962" s="3"/>
    </row>
    <row r="963" spans="1:3">
      <c r="A963" s="3"/>
      <c r="B963" s="3"/>
      <c r="C963" s="3"/>
    </row>
    <row r="964" spans="1:3">
      <c r="A964" s="3"/>
      <c r="B964" s="3"/>
      <c r="C964" s="3"/>
    </row>
    <row r="965" spans="1:3">
      <c r="A965" s="3"/>
      <c r="B965" s="3"/>
      <c r="C965" s="3"/>
    </row>
    <row r="966" spans="1:3">
      <c r="A966" s="3"/>
      <c r="B966" s="3"/>
      <c r="C966" s="3"/>
    </row>
    <row r="967" spans="1:3">
      <c r="A967" s="3"/>
      <c r="B967" s="3"/>
      <c r="C967" s="3"/>
    </row>
    <row r="968" spans="1:3">
      <c r="A968" s="3"/>
      <c r="B968" s="3"/>
      <c r="C968" s="3"/>
    </row>
    <row r="969" spans="1:3">
      <c r="A969" s="3"/>
      <c r="B969" s="3"/>
      <c r="C969" s="3"/>
    </row>
    <row r="970" spans="1:3">
      <c r="A970" s="3"/>
      <c r="B970" s="3"/>
      <c r="C970" s="3"/>
    </row>
    <row r="971" spans="1:3">
      <c r="A971" s="3"/>
      <c r="B971" s="3"/>
      <c r="C971" s="3"/>
    </row>
    <row r="972" spans="1:3">
      <c r="A972" s="3"/>
      <c r="B972" s="3"/>
      <c r="C972" s="3"/>
    </row>
    <row r="973" spans="1:3">
      <c r="A973" s="3"/>
      <c r="B973" s="3"/>
      <c r="C973" s="3"/>
    </row>
    <row r="974" spans="1:3">
      <c r="A974" s="3"/>
      <c r="B974" s="3"/>
      <c r="C974" s="3"/>
    </row>
    <row r="975" spans="1:3">
      <c r="A975" s="3"/>
      <c r="B975" s="3"/>
      <c r="C975" s="3"/>
    </row>
    <row r="976" spans="1:3">
      <c r="A976" s="3"/>
      <c r="B976" s="3"/>
      <c r="C976" s="3"/>
    </row>
    <row r="977" spans="1:3">
      <c r="A977" s="3"/>
      <c r="B977" s="3"/>
      <c r="C977" s="3"/>
    </row>
    <row r="978" spans="1:3">
      <c r="A978" s="3"/>
      <c r="B978" s="3"/>
      <c r="C978" s="3"/>
    </row>
    <row r="979" spans="1:3">
      <c r="A979" s="3"/>
      <c r="B979" s="3"/>
      <c r="C979" s="3"/>
    </row>
    <row r="980" spans="1:3">
      <c r="A980" s="3"/>
      <c r="B980" s="3"/>
      <c r="C980" s="3"/>
    </row>
    <row r="981" spans="1:3">
      <c r="A981" s="3"/>
      <c r="B981" s="3"/>
      <c r="C981" s="3"/>
    </row>
    <row r="982" spans="1:3">
      <c r="A982" s="3"/>
      <c r="B982" s="3"/>
      <c r="C982" s="3"/>
    </row>
    <row r="983" spans="1:3">
      <c r="A983" s="3"/>
      <c r="B983" s="3"/>
      <c r="C983" s="3"/>
    </row>
    <row r="984" spans="1:3">
      <c r="A984" s="3"/>
      <c r="B984" s="3"/>
      <c r="C984" s="3"/>
    </row>
    <row r="985" spans="1:3">
      <c r="A985" s="3"/>
      <c r="B985" s="3"/>
      <c r="C985" s="3"/>
    </row>
    <row r="986" spans="1:3">
      <c r="A986" s="3"/>
      <c r="B986" s="3"/>
      <c r="C986" s="3"/>
    </row>
    <row r="987" spans="1:3">
      <c r="A987" s="3"/>
      <c r="B987" s="3"/>
      <c r="C987" s="3"/>
    </row>
    <row r="988" spans="1:3">
      <c r="A988" s="3"/>
      <c r="B988" s="3"/>
      <c r="C988" s="3"/>
    </row>
    <row r="989" spans="1:3">
      <c r="A989" s="3"/>
      <c r="B989" s="3"/>
      <c r="C989" s="3"/>
    </row>
    <row r="990" spans="1:3">
      <c r="A990" s="3"/>
      <c r="B990" s="3"/>
      <c r="C990" s="3"/>
    </row>
    <row r="991" spans="1:3">
      <c r="A991" s="3"/>
      <c r="B991" s="3"/>
      <c r="C991" s="3"/>
    </row>
    <row r="992" spans="1:3">
      <c r="A992" s="3"/>
      <c r="B992" s="3"/>
      <c r="C992" s="3"/>
    </row>
    <row r="993" spans="1:3">
      <c r="A993" s="3"/>
      <c r="B993" s="3"/>
      <c r="C993" s="3"/>
    </row>
    <row r="994" spans="1:3">
      <c r="A994" s="3"/>
      <c r="B994" s="3"/>
      <c r="C994" s="3"/>
    </row>
    <row r="995" spans="1:3">
      <c r="A995" s="3"/>
      <c r="B995" s="3"/>
      <c r="C995" s="3"/>
    </row>
    <row r="996" spans="1:3">
      <c r="A996" s="3"/>
      <c r="B996" s="3"/>
      <c r="C996" s="3"/>
    </row>
    <row r="997" spans="1:3">
      <c r="A997" s="3"/>
      <c r="B997" s="3"/>
      <c r="C997" s="3"/>
    </row>
    <row r="998" spans="1:3">
      <c r="A998" s="3"/>
      <c r="B998" s="3"/>
      <c r="C998" s="3"/>
    </row>
    <row r="999" spans="1:3">
      <c r="A999" s="3"/>
      <c r="B999" s="3"/>
      <c r="C999" s="3"/>
    </row>
    <row r="1000" spans="1:3">
      <c r="A1000" s="3"/>
      <c r="B1000" s="3"/>
      <c r="C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KLASİK ANALİZ</vt:lpstr>
      <vt:lpstr>LİSTELER</vt:lpstr>
      <vt:lpstr>'KLASİK ANALİZ'!Yazdırma_Alanı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BEZMKAP</cp:lastModifiedBy>
  <cp:lastPrinted>2023-10-26T11:25:01Z</cp:lastPrinted>
  <dcterms:created xsi:type="dcterms:W3CDTF">2015-12-10T13:41:24Z</dcterms:created>
  <dcterms:modified xsi:type="dcterms:W3CDTF">2023-11-16T13:52:04Z</dcterms:modified>
</cp:coreProperties>
</file>